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ltantsetseg.ga/Desktop/2022 Tusuv Todotgol-0128/"/>
    </mc:Choice>
  </mc:AlternateContent>
  <xr:revisionPtr revIDLastSave="0" documentId="8_{377B01EE-FC72-CB4B-A5B7-3D5A32C6A061}" xr6:coauthVersionLast="36" xr6:coauthVersionMax="36" xr10:uidLastSave="{00000000-0000-0000-0000-000000000000}"/>
  <bookViews>
    <workbookView xWindow="840" yWindow="460" windowWidth="29040" windowHeight="15840" xr2:uid="{91184013-38E6-4137-A73C-BC83DD08518F}"/>
  </bookViews>
  <sheets>
    <sheet name="UTHH orgon barih"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123Graph_AChart1" localSheetId="0" hidden="1">'[1]2'!#REF!</definedName>
    <definedName name="__123Graph_AChart1" hidden="1">'[1]2'!#REF!</definedName>
    <definedName name="__123Graph_AChart2" localSheetId="0" hidden="1">'[1]2'!#REF!</definedName>
    <definedName name="__123Graph_AChart2" hidden="1">'[1]2'!#REF!</definedName>
    <definedName name="__123Graph_AChart3" localSheetId="0" hidden="1">'[1]2'!#REF!</definedName>
    <definedName name="__123Graph_AChart3" hidden="1">'[1]2'!#REF!</definedName>
    <definedName name="__123Graph_ACurrent" localSheetId="0" hidden="1">[2]CPIINDEX!$O$263:$O$310</definedName>
    <definedName name="__123Graph_ACurrent" hidden="1">[2]CPIINDEX!$O$263:$O$310</definedName>
    <definedName name="__123Graph_BChart1" localSheetId="0" hidden="1">'[1]2'!#REF!</definedName>
    <definedName name="__123Graph_BChart1" hidden="1">'[1]2'!#REF!</definedName>
    <definedName name="__123Graph_BChart2" localSheetId="0" hidden="1">'[1]2'!#REF!</definedName>
    <definedName name="__123Graph_BChart2" hidden="1">'[1]2'!#REF!</definedName>
    <definedName name="__123Graph_BChart3" localSheetId="0" hidden="1">'[1]2'!#REF!</definedName>
    <definedName name="__123Graph_BChart3" hidden="1">'[1]2'!#REF!</definedName>
    <definedName name="__123Graph_BCURRENT" localSheetId="0" hidden="1">'[3]Dep fonct'!#REF!</definedName>
    <definedName name="__123Graph_BCURRENT" hidden="1">'[3]Dep fonct'!#REF!</definedName>
    <definedName name="__123Graph_CChart1" localSheetId="0" hidden="1">'[1]2'!#REF!</definedName>
    <definedName name="__123Graph_CChart1" hidden="1">'[1]2'!#REF!</definedName>
    <definedName name="__123Graph_CChart2" hidden="1">'[1]2'!#REF!</definedName>
    <definedName name="__123Graph_CChart3" hidden="1">'[1]2'!#REF!</definedName>
    <definedName name="__123Graph_CCURRENT" hidden="1">'[3]Dep fonct'!#REF!</definedName>
    <definedName name="__123Graph_D" hidden="1">[4]E!#REF!</definedName>
    <definedName name="__123Graph_DChart1" hidden="1">'[1]2'!#REF!</definedName>
    <definedName name="__123Graph_DChart2" hidden="1">'[1]2'!#REF!</definedName>
    <definedName name="__123Graph_DChart3" hidden="1">'[1]2'!#REF!</definedName>
    <definedName name="__123Graph_DCURRENT" hidden="1">'[3]Dep fonct'!#REF!</definedName>
    <definedName name="__123Graph_E" hidden="1">[5]Exports!#REF!</definedName>
    <definedName name="__123Graph_EChart1" hidden="1">'[1]2'!#REF!</definedName>
    <definedName name="__123Graph_EChart2" hidden="1">'[1]2'!#REF!</definedName>
    <definedName name="__123Graph_EChart3" hidden="1">'[1]2'!#REF!</definedName>
    <definedName name="__123Graph_ECURRENT" hidden="1">'[3]Dep fonct'!#REF!</definedName>
    <definedName name="__123Graph_F" hidden="1">[6]revagtrim!#REF!</definedName>
    <definedName name="__123Graph_FChart1" hidden="1">'[1]2'!#REF!</definedName>
    <definedName name="__123Graph_FChart2" hidden="1">'[1]2'!#REF!</definedName>
    <definedName name="__123Graph_FChart3" hidden="1">'[1]2'!#REF!</definedName>
    <definedName name="__123Graph_FCurrent" hidden="1">'[1]2'!#REF!</definedName>
    <definedName name="__123Graph_XCurrent" localSheetId="0" hidden="1">[2]CPIINDEX!$B$263:$B$310</definedName>
    <definedName name="__123Graph_XCurrent" hidden="1">[2]CPIINDEX!$B$263:$B$310</definedName>
    <definedName name="_1__123Graph_ACHART_1" hidden="1">[7]A!$C$31:$AJ$31</definedName>
    <definedName name="_11__123Graph_BChart_3A" localSheetId="0" hidden="1">[2]CPIINDEX!#REF!</definedName>
    <definedName name="_11__123Graph_BChart_3A" hidden="1">[2]CPIINDEX!#REF!</definedName>
    <definedName name="_123graph_b" localSheetId="0" hidden="1">[8]A!#REF!</definedName>
    <definedName name="_123graph_b" hidden="1">[8]A!#REF!</definedName>
    <definedName name="_12no" localSheetId="0" hidden="1">'[9]Dep fonct'!#REF!</definedName>
    <definedName name="_12no" hidden="1">'[9]Dep fonct'!#REF!</definedName>
    <definedName name="_13__123Graph_BChart_4A" localSheetId="0" hidden="1">[2]CPIINDEX!#REF!</definedName>
    <definedName name="_13__123Graph_BChart_4A" hidden="1">[2]CPIINDEX!#REF!</definedName>
    <definedName name="_14__123Graph_CCHART_1" hidden="1">[7]A!$C$24:$AJ$24</definedName>
    <definedName name="_15__123Graph_CCHART_2" hidden="1">[7]A!$C$38:$AJ$38</definedName>
    <definedName name="_16__123Graph_XCHART_1" hidden="1">[7]A!$C$5:$AJ$5</definedName>
    <definedName name="_17__123Graph_XChart_1A" localSheetId="0" hidden="1">[2]CPIINDEX!$B$263:$B$310</definedName>
    <definedName name="_17__123Graph_XChart_1A" hidden="1">[2]CPIINDEX!$B$263:$B$310</definedName>
    <definedName name="_18__123Graph_XCHART_2" hidden="1">[7]A!$C$39:$AJ$39</definedName>
    <definedName name="_19__123Graph_XChart_2A" localSheetId="0" hidden="1">[2]CPIINDEX!$B$203:$B$310</definedName>
    <definedName name="_19__123Graph_XChart_2A" hidden="1">[2]CPIINDEX!$B$203:$B$310</definedName>
    <definedName name="_2__123Graph_AChart_1A" localSheetId="0" hidden="1">[2]CPIINDEX!$O$263:$O$310</definedName>
    <definedName name="_2__123Graph_AChart_1A" hidden="1">[2]CPIINDEX!$O$263:$O$310</definedName>
    <definedName name="_20__123Graph_XChart_3A" localSheetId="0" hidden="1">[2]CPIINDEX!$B$203:$B$310</definedName>
    <definedName name="_20__123Graph_XChart_3A" hidden="1">[2]CPIINDEX!$B$203:$B$310</definedName>
    <definedName name="_21__123Graph_XChart_4A" localSheetId="0" hidden="1">[2]CPIINDEX!$B$239:$B$298</definedName>
    <definedName name="_21__123Graph_XChart_4A" hidden="1">[2]CPIINDEX!$B$239:$B$298</definedName>
    <definedName name="_3__123Graph_ACHART_2" hidden="1">[7]A!$C$31:$AJ$31</definedName>
    <definedName name="_4__123Graph_AChart_2A" localSheetId="0" hidden="1">[2]CPIINDEX!$K$203:$K$304</definedName>
    <definedName name="_4__123Graph_AChart_2A" hidden="1">[2]CPIINDEX!$K$203:$K$304</definedName>
    <definedName name="_5__123Graph_AChart_3A" localSheetId="0" hidden="1">[2]CPIINDEX!$O$203:$O$304</definedName>
    <definedName name="_5__123Graph_AChart_3A" hidden="1">[2]CPIINDEX!$O$203:$O$304</definedName>
    <definedName name="_6__123Graph_AChart_4A" localSheetId="0" hidden="1">[2]CPIINDEX!$O$239:$O$298</definedName>
    <definedName name="_6__123Graph_AChart_4A" hidden="1">[2]CPIINDEX!$O$239:$O$298</definedName>
    <definedName name="_7__123Graph_BCHART_1" hidden="1">[7]A!$C$28:$AJ$28</definedName>
    <definedName name="_8__123Graph_BChart_1A" localSheetId="0" hidden="1">[2]CPIINDEX!$S$263:$S$310</definedName>
    <definedName name="_8__123Graph_BChart_1A" hidden="1">[2]CPIINDEX!$S$263:$S$310</definedName>
    <definedName name="_9__123Graph_BCHART_2" hidden="1">[7]A!$C$36:$AJ$36</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bdm.72892641F3074BA2B27185002620E6BE.edm" localSheetId="0" hidden="1">#REF!</definedName>
    <definedName name="_bdm.72892641F3074BA2B27185002620E6BE.edm" hidden="1">#REF!</definedName>
    <definedName name="_Fill" localSheetId="0" hidden="1">#REF!</definedName>
    <definedName name="_Fill" hidden="1">#REF!</definedName>
    <definedName name="_Fill1" localSheetId="0" hidden="1">#REF!</definedName>
    <definedName name="_Fill1" hidden="1">#REF!</definedName>
    <definedName name="_filterd" hidden="1">[10]C!$P$428:$T$428</definedName>
    <definedName name="_xlnm._FilterDatabase" localSheetId="0" hidden="1">'UTHH orgon barih'!$A$11:$G$1747</definedName>
    <definedName name="_xlnm._FilterDatabase" hidden="1">#REF!</definedName>
    <definedName name="_lo2" localSheetId="0" hidden="1">{"Main Economic Indicators",#N/A,FALSE,"C"}</definedName>
    <definedName name="_lo2" hidden="1">{"Main Economic Indicators",#N/A,FALSE,"C"}</definedName>
    <definedName name="_loi3" localSheetId="0" hidden="1">{"Main Economic Indicators",#N/A,FALSE,"C"}</definedName>
    <definedName name="_loi3" hidden="1">{"Main Economic Indicators",#N/A,FALSE,"C"}</definedName>
    <definedName name="_new1" localSheetId="0" hidden="1">{"Main Economic Indicators",#N/A,FALSE,"C"}</definedName>
    <definedName name="_new1" hidden="1">{"Main Economic Indicators",#N/A,FALSE,"C"}</definedName>
    <definedName name="_Order1" hidden="1">255</definedName>
    <definedName name="_Order2" hidden="1">255</definedName>
    <definedName name="_Parse_In" localSheetId="0" hidden="1">#REF!</definedName>
    <definedName name="_Parse_In" hidden="1">#REF!</definedName>
    <definedName name="_Parse_Out" localSheetId="0" hidden="1">#REF!</definedName>
    <definedName name="_Parse_Out" hidden="1">#REF!</definedName>
    <definedName name="_Regression_Int" hidden="1">1</definedName>
    <definedName name="_Regression_Out" hidden="1">[11]C!$AK$18:$AK$18</definedName>
    <definedName name="_Regression_X" hidden="1">[11]C!$AK$11:$AU$11</definedName>
    <definedName name="_Regression_Y" hidden="1">[11]C!$AK$10:$AU$10</definedName>
    <definedName name="_Sort" localSheetId="0" hidden="1">#REF!</definedName>
    <definedName name="_Sort" hidden="1">#REF!</definedName>
    <definedName name="aaaaaaa" localSheetId="0" hidden="1">{"Main Economic Indicators",#N/A,FALSE,"C"}</definedName>
    <definedName name="aaaaaaa" hidden="1">{"Main Economic Indicators",#N/A,FALSE,"C"}</definedName>
    <definedName name="aad" localSheetId="0" hidden="1">{"Main Economic Indicators",#N/A,FALSE,"C"}</definedName>
    <definedName name="aad" hidden="1">{"Main Economic Indicators",#N/A,FALSE,"C"}</definedName>
    <definedName name="aax" localSheetId="0" hidden="1">{"Main Economic Indicators",#N/A,FALSE,"C"}</definedName>
    <definedName name="aax" hidden="1">{"Main Economic Indicators",#N/A,FALSE,"C"}</definedName>
    <definedName name="ab.dr" localSheetId="0" hidden="1">{"Main Economic Indicators",#N/A,FALSE,"C"}</definedName>
    <definedName name="ab.dr" hidden="1">{"Main Economic Indicators",#N/A,FALSE,"C"}</definedName>
    <definedName name="ACwvu.Print." hidden="1">[12]Med!#REF!</definedName>
    <definedName name="adssdd" localSheetId="0" hidden="1">{"Main Economic Indicators",#N/A,FALSE,"C"}</definedName>
    <definedName name="adssdd" hidden="1">{"Main Economic Indicators",#N/A,FALSE,"C"}</definedName>
    <definedName name="ag" localSheetId="0" hidden="1">{"Main Economic Indicators",#N/A,FALSE,"C"}</definedName>
    <definedName name="ag" hidden="1">{"Main Economic Indicators",#N/A,FALSE,"C"}</definedName>
    <definedName name="AM_StaffReport" hidden="1">[13]Exports!#REF!</definedName>
    <definedName name="anscount" hidden="1">1</definedName>
    <definedName name="AS2ReportLS" hidden="1">1</definedName>
    <definedName name="asdfasdfasdf" hidden="1">'[1]2'!#REF!</definedName>
    <definedName name="bbbbbbg" localSheetId="0" hidden="1">{"Main Economic Indicators",#N/A,FALSE,"C"}</definedName>
    <definedName name="bbbbbbg" hidden="1">{"Main Economic Indicators",#N/A,FALSE,"C"}</definedName>
    <definedName name="BG_Mod" hidden="1">6</definedName>
    <definedName name="BLPH14" hidden="1">[14]Raw_1!#REF!</definedName>
    <definedName name="cashplan" localSheetId="0" hidden="1">{"Main Economic Indicators",#N/A,FALSE,"C"}</definedName>
    <definedName name="cashplan" hidden="1">{"Main Economic Indicators",#N/A,FALSE,"C"}</definedName>
    <definedName name="chart" hidden="1">'[1]2'!#REF!</definedName>
    <definedName name="chart1" hidden="1">'[1]2'!#REF!</definedName>
    <definedName name="Composition" localSheetId="0" hidden="1">{#N/A,#N/A,FALSE,"Ind. Selecc.";#N/A,#N/A,FALSE,"Nec Fin Ext";#N/A,#N/A,FALSE,"Tab-3";#N/A,#N/A,FALSE,"Tab-4";#N/A,#N/A,FALSE,"Tab-5";#N/A,#N/A,FALSE,"Tab-6";#N/A,#N/A,FALSE,"Tab-7";#N/A,#N/A,FALSE,"Tab-8";#N/A,#N/A,FALSE,"Tab-9";#N/A,#N/A,FALSE,"Tab-10";#N/A,#N/A,FALSE,"Tab-11";#N/A,#N/A,FALSE,"IVA";#N/A,#N/A,FALSE,"Tab-13";#N/A,#N/A,FALSE,"Tab-14";#N/A,#N/A,FALSE,"Tab-15"}</definedName>
    <definedName name="Composition" hidden="1">{#N/A,#N/A,FALSE,"Ind. Selecc.";#N/A,#N/A,FALSE,"Nec Fin Ext";#N/A,#N/A,FALSE,"Tab-3";#N/A,#N/A,FALSE,"Tab-4";#N/A,#N/A,FALSE,"Tab-5";#N/A,#N/A,FALSE,"Tab-6";#N/A,#N/A,FALSE,"Tab-7";#N/A,#N/A,FALSE,"Tab-8";#N/A,#N/A,FALSE,"Tab-9";#N/A,#N/A,FALSE,"Tab-10";#N/A,#N/A,FALSE,"Tab-11";#N/A,#N/A,FALSE,"IVA";#N/A,#N/A,FALSE,"Tab-13";#N/A,#N/A,FALSE,"Tab-14";#N/A,#N/A,FALSE,"Tab-15"}</definedName>
    <definedName name="contents2" hidden="1">[15]MSRV!#REF!</definedName>
    <definedName name="copy" localSheetId="0" hidden="1">{"Main Economic Indicators",#N/A,FALSE,"C"}</definedName>
    <definedName name="copy" hidden="1">{"Main Economic Indicators",#N/A,FALSE,"C"}</definedName>
    <definedName name="CRES" localSheetId="0" hidden="1">{"Main Economic Indicators",#N/A,FALSE,"C"}</definedName>
    <definedName name="CRES" hidden="1">{"Main Economic Indicators",#N/A,FALSE,"C"}</definedName>
    <definedName name="csjsj" localSheetId="0" hidden="1">{"Main Economic Indicators",#N/A,FALSE,"C"}</definedName>
    <definedName name="csjsj" hidden="1">{"Main Economic Indicators",#N/A,FALSE,"C"}</definedName>
    <definedName name="Cwvu.a." localSheetId="0" hidden="1">[16]BOP!$A$36:$IV$36,[16]BOP!$A$44:$IV$44,[16]BOP!$A$59:$IV$59,[16]BOP!#REF!,[16]BOP!#REF!,[16]BOP!$A$81:$IV$88</definedName>
    <definedName name="Cwvu.a." hidden="1">[16]BOP!$A$36:$IV$36,[16]BOP!$A$44:$IV$44,[16]BOP!$A$59:$IV$59,[16]BOP!#REF!,[16]BOP!#REF!,[16]BOP!$A$81:$IV$88</definedName>
    <definedName name="Cwvu.bop." hidden="1">[16]BOP!$A$36:$IV$36,[16]BOP!$A$44:$IV$44,[16]BOP!$A$59:$IV$59,[16]BOP!#REF!,[16]BOP!#REF!,[16]BOP!$A$81:$IV$88</definedName>
    <definedName name="Cwvu.bop.sr." hidden="1">[16]BOP!$A$36:$IV$36,[16]BOP!$A$44:$IV$44,[16]BOP!$A$59:$IV$59,[16]BOP!#REF!,[16]BOP!#REF!,[16]BOP!$A$81:$IV$88</definedName>
    <definedName name="Cwvu.bopsdr.sr." hidden="1">[16]BOP!$A$36:$IV$36,[16]BOP!$A$44:$IV$44,[16]BOP!$A$59:$IV$59,[16]BOP!#REF!,[16]BOP!#REF!,[16]BOP!$A$81:$IV$88</definedName>
    <definedName name="Cwvu.cotton." localSheetId="0" hidden="1">[16]BOP!$A$36:$IV$36,[16]BOP!$A$44:$IV$44,[16]BOP!$A$59:$IV$59,[16]BOP!#REF!,[16]BOP!#REF!,[16]BOP!$A$79:$IV$79,[16]BOP!$A$81:$IV$88,[16]BOP!#REF!</definedName>
    <definedName name="Cwvu.cotton." hidden="1">[16]BOP!$A$36:$IV$36,[16]BOP!$A$44:$IV$44,[16]BOP!$A$59:$IV$59,[16]BOP!#REF!,[16]BOP!#REF!,[16]BOP!$A$79:$IV$79,[16]BOP!$A$81:$IV$88,[16]BOP!#REF!</definedName>
    <definedName name="Cwvu.cottonall." hidden="1">[16]BOP!$A$36:$IV$36,[16]BOP!$A$44:$IV$44,[16]BOP!$A$59:$IV$59,[16]BOP!#REF!,[16]BOP!#REF!,[16]BOP!$A$79:$IV$79,[16]BOP!$A$81:$IV$88</definedName>
    <definedName name="Cwvu.exportdetails." localSheetId="0" hidden="1">[16]BOP!$A$36:$IV$36,[16]BOP!$A$44:$IV$44,[16]BOP!$A$59:$IV$59,[16]BOP!#REF!,[16]BOP!#REF!,[16]BOP!$A$79:$IV$79,[16]BOP!#REF!</definedName>
    <definedName name="Cwvu.exportdetails." hidden="1">[16]BOP!$A$36:$IV$36,[16]BOP!$A$44:$IV$44,[16]BOP!$A$59:$IV$59,[16]BOP!#REF!,[16]BOP!#REF!,[16]BOP!$A$79:$IV$79,[16]BOP!#REF!</definedName>
    <definedName name="Cwvu.exports." hidden="1">[16]BOP!$A$36:$IV$36,[16]BOP!$A$44:$IV$44,[16]BOP!$A$59:$IV$59,[16]BOP!#REF!,[16]BOP!#REF!,[16]BOP!$A$79:$IV$79,[16]BOP!$A$81:$IV$88,[16]BOP!#REF!</definedName>
    <definedName name="Cwvu.gold." hidden="1">[16]BOP!$A$36:$IV$36,[16]BOP!$A$44:$IV$44,[16]BOP!$A$59:$IV$59,[16]BOP!#REF!,[16]BOP!#REF!,[16]BOP!$A$79:$IV$79,[16]BOP!$A$81:$IV$88,[16]BOP!#REF!</definedName>
    <definedName name="Cwvu.goldall." hidden="1">[16]BOP!$A$36:$IV$36,[16]BOP!$A$44:$IV$44,[16]BOP!$A$59:$IV$59,[16]BOP!#REF!,[16]BOP!#REF!,[16]BOP!$A$79:$IV$79,[16]BOP!$A$81:$IV$88,[16]BOP!#REF!</definedName>
    <definedName name="Cwvu.IMPORT." localSheetId="0" hidden="1">#REF!</definedName>
    <definedName name="Cwvu.IMPORT." hidden="1">#REF!</definedName>
    <definedName name="Cwvu.imports." localSheetId="0" hidden="1">[16]BOP!$A$36:$IV$36,[16]BOP!$A$44:$IV$44,[16]BOP!$A$59:$IV$59,[16]BOP!#REF!,[16]BOP!#REF!,[16]BOP!$A$79:$IV$79,[16]BOP!$A$81:$IV$88,[16]BOP!#REF!,[16]BOP!#REF!</definedName>
    <definedName name="Cwvu.imports." hidden="1">[16]BOP!$A$36:$IV$36,[16]BOP!$A$44:$IV$44,[16]BOP!$A$59:$IV$59,[16]BOP!#REF!,[16]BOP!#REF!,[16]BOP!$A$79:$IV$79,[16]BOP!$A$81:$IV$88,[16]BOP!#REF!,[16]BOP!#REF!</definedName>
    <definedName name="Cwvu.importsall." hidden="1">[16]BOP!$A$36:$IV$36,[16]BOP!$A$44:$IV$44,[16]BOP!$A$59:$IV$59,[16]BOP!#REF!,[16]BOP!#REF!,[16]BOP!$A$79:$IV$79,[16]BOP!$A$81:$IV$88,[16]BOP!#REF!,[16]BOP!#REF!</definedName>
    <definedName name="Cwvu.Print." hidden="1">[17]Indic!$A$109:$IV$109,[17]Indic!$A$196:$IV$197,[17]Indic!$A$208:$IV$209,[17]Indic!$A$217:$IV$218</definedName>
    <definedName name="Cwvu.tot." localSheetId="0" hidden="1">[16]BOP!$A$36:$IV$36,[16]BOP!$A$44:$IV$44,[16]BOP!$A$59:$IV$59,[16]BOP!#REF!,[16]BOP!#REF!,[16]BOP!$A$79:$IV$79</definedName>
    <definedName name="Cwvu.tot." hidden="1">[16]BOP!$A$36:$IV$36,[16]BOP!$A$44:$IV$44,[16]BOP!$A$59:$IV$59,[16]BOP!#REF!,[16]BOP!#REF!,[16]BOP!$A$79:$IV$79</definedName>
    <definedName name="dddddddd" localSheetId="0" hidden="1">{"Main Economic Indicators",#N/A,FALSE,"C"}</definedName>
    <definedName name="dddddddd" hidden="1">{"Main Economic Indicators",#N/A,FALSE,"C"}</definedName>
    <definedName name="ddddddr" localSheetId="0" hidden="1">{"Main Economic Indicators",#N/A,FALSE,"C"}</definedName>
    <definedName name="ddddddr" hidden="1">{"Main Economic Indicators",#N/A,FALSE,"C"}</definedName>
    <definedName name="dddf" localSheetId="0" hidden="1">{"Main Economic Indicators",#N/A,FALSE,"C"}</definedName>
    <definedName name="dddf" hidden="1">{"Main Economic Indicators",#N/A,FALSE,"C"}</definedName>
    <definedName name="dddg" localSheetId="0" hidden="1">{"Main Economic Indicators",#N/A,FALSE,"C"}</definedName>
    <definedName name="dddg" hidden="1">{"Main Economic Indicators",#N/A,FALSE,"C"}</definedName>
    <definedName name="ddfghg" localSheetId="0" hidden="1">{"Main Economic Indicators",#N/A,FALSE,"C"}</definedName>
    <definedName name="ddfghg" hidden="1">{"Main Economic Indicators",#N/A,FALSE,"C"}</definedName>
    <definedName name="dfghg3" localSheetId="0" hidden="1">{"Main Economic Indicators",#N/A,FALSE,"C"}</definedName>
    <definedName name="dfghg3" hidden="1">{"Main Economic Indicators",#N/A,FALSE,"C"}</definedName>
    <definedName name="eee.rvbn" localSheetId="0" hidden="1">{"Main Economic Indicators",#N/A,FALSE,"C"}</definedName>
    <definedName name="eee.rvbn" hidden="1">{"Main Economic Indicators",#N/A,FALSE,"C"}</definedName>
    <definedName name="eeet" localSheetId="0" hidden="1">{"Main Economic Indicators",#N/A,FALSE,"C"}</definedName>
    <definedName name="eeet" hidden="1">{"Main Economic Indicators",#N/A,FALSE,"C"}</definedName>
    <definedName name="er" localSheetId="0" hidden="1">{"Main Economic Indicators",#N/A,FALSE,"C"}</definedName>
    <definedName name="er" hidden="1">{"Main Economic Indicators",#N/A,FALSE,"C"}</definedName>
    <definedName name="erg" localSheetId="0" hidden="1">{"Main Economic Indicators",#N/A,FALSE,"C"}</definedName>
    <definedName name="erg" hidden="1">{"Main Economic Indicators",#N/A,FALSE,"C"}</definedName>
    <definedName name="ergf" localSheetId="0" hidden="1">{"Main Economic Indicators",#N/A,FALSE,"C"}</definedName>
    <definedName name="ergf" hidden="1">{"Main Economic Indicators",#N/A,FALSE,"C"}</definedName>
    <definedName name="ergferes1" localSheetId="0" hidden="1">{"Main Economic Indicators",#N/A,FALSE,"C"}</definedName>
    <definedName name="ergferes1" hidden="1">{"Main Economic Indicators",#N/A,FALSE,"C"}</definedName>
    <definedName name="ergferger" localSheetId="0" hidden="1">{"Main Economic Indicators",#N/A,FALSE,"C"}</definedName>
    <definedName name="ergferger" hidden="1">{"Main Economic Indicators",#N/A,FALSE,"C"}</definedName>
    <definedName name="ergferger1" localSheetId="0" hidden="1">{"Main Economic Indicators",#N/A,FALSE,"C"}</definedName>
    <definedName name="ergferger1" hidden="1">{"Main Economic Indicators",#N/A,FALSE,"C"}</definedName>
    <definedName name="ergferges" localSheetId="0" hidden="1">{"Main Economic Indicators",#N/A,FALSE,"C"}</definedName>
    <definedName name="ergferges" hidden="1">{"Main Economic Indicators",#N/A,FALSE,"C"}</definedName>
    <definedName name="erwt" localSheetId="0" hidden="1">{"Main Economic Indicators",#N/A,FALSE,"C"}</definedName>
    <definedName name="erwt" hidden="1">{"Main Economic Indicators",#N/A,FALSE,"C"}</definedName>
    <definedName name="f" localSheetId="0" hidden="1">{"Main Economic Indicators",#N/A,FALSE,"C"}</definedName>
    <definedName name="f" hidden="1">{"Main Economic Indicators",#N/A,FALSE,"C"}</definedName>
    <definedName name="fabien" localSheetId="0" hidden="1">{"Main Economic Indicators",#N/A,FALSE,"C"}</definedName>
    <definedName name="fabien" hidden="1">{"Main Economic Indicators",#N/A,FALSE,"C"}</definedName>
    <definedName name="fffffft" localSheetId="0" hidden="1">{"Main Economic Indicators",#N/A,FALSE,"C"}</definedName>
    <definedName name="fffffft" hidden="1">{"Main Economic Indicators",#N/A,FALSE,"C"}</definedName>
    <definedName name="FilterDatabase2" localSheetId="0" hidden="1">#REF!</definedName>
    <definedName name="FilterDatabase2" hidden="1">#REF!</definedName>
    <definedName name="graph" localSheetId="0" hidden="1">'[1]2'!#REF!</definedName>
    <definedName name="graph" hidden="1">'[1]2'!#REF!</definedName>
    <definedName name="indic.french" localSheetId="0" hidden="1">{"Main Economic Indicators",#N/A,FALSE,"C"}</definedName>
    <definedName name="indic.french" hidden="1">{"Main Economic Indicators",#N/A,FALSE,"C"}</definedName>
    <definedName name="indic.french1" localSheetId="0" hidden="1">{"Main Economic Indicators",#N/A,FALSE,"C"}</definedName>
    <definedName name="indic.french1" hidden="1">{"Main Economic Indicators",#N/A,FALSE,"C"}</definedName>
    <definedName name="inter3" localSheetId="0" hidden="1">{"Main Economic Indicators",#N/A,FALSE,"C"}</definedName>
    <definedName name="inter3" hidden="1">{"Main Economic Indicators",#N/A,FALSE,"C"}</definedName>
    <definedName name="interrelations3" localSheetId="0" hidden="1">{"Main Economic Indicators",#N/A,FALSE,"C"}</definedName>
    <definedName name="interrelations3" hidden="1">{"Main Economic Indicators",#N/A,FALSE,"C"}</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40079.5922222222</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kama" localSheetId="0" hidden="1">{"Main Economic Indicators",#N/A,FALSE,"C"}</definedName>
    <definedName name="kama" hidden="1">{"Main Economic Indicators",#N/A,FALSE,"C"}</definedName>
    <definedName name="kol" localSheetId="0" hidden="1">#REF!</definedName>
    <definedName name="kol" hidden="1">#REF!</definedName>
    <definedName name="kossi" localSheetId="0" hidden="1">'[9]Dep fonct'!#REF!</definedName>
    <definedName name="kossi" hidden="1">'[9]Dep fonct'!#REF!</definedName>
    <definedName name="nhgnnfg" localSheetId="0" hidden="1">{"Main Economic Indicators",#N/A,FALSE,"C"}</definedName>
    <definedName name="nhgnnfg" hidden="1">{"Main Economic Indicators",#N/A,FALSE,"C"}</definedName>
    <definedName name="nnga" localSheetId="0" hidden="1">#REF!</definedName>
    <definedName name="nnga" hidden="1">#REF!</definedName>
    <definedName name="nnn" localSheetId="0" hidden="1">{"Main Economic Indicators",#N/A,FALSE,"C"}</definedName>
    <definedName name="nnn" hidden="1">{"Main Economic Indicators",#N/A,FALSE,"C"}</definedName>
    <definedName name="Pal_Workbook_GUID" hidden="1">"HH8XQZVYZ8ZAS88KPWSCGK5P"</definedName>
    <definedName name="PARPA_Investimento" localSheetId="0" hidden="1">{#N/A,#N/A,FALSE,"Ind. Selecc.";#N/A,#N/A,FALSE,"Nec Fin Ext";#N/A,#N/A,FALSE,"Tab-3";#N/A,#N/A,FALSE,"Tab-4";#N/A,#N/A,FALSE,"Tab-5";#N/A,#N/A,FALSE,"Tab-6";#N/A,#N/A,FALSE,"Tab-7";#N/A,#N/A,FALSE,"Tab-8";#N/A,#N/A,FALSE,"Tab-9";#N/A,#N/A,FALSE,"Tab-10";#N/A,#N/A,FALSE,"Tab-11";#N/A,#N/A,FALSE,"IVA";#N/A,#N/A,FALSE,"Tab-13";#N/A,#N/A,FALSE,"Tab-14";#N/A,#N/A,FALSE,"Tab-15"}</definedName>
    <definedName name="PARPA_Investimento" hidden="1">{#N/A,#N/A,FALSE,"Ind. Selecc.";#N/A,#N/A,FALSE,"Nec Fin Ext";#N/A,#N/A,FALSE,"Tab-3";#N/A,#N/A,FALSE,"Tab-4";#N/A,#N/A,FALSE,"Tab-5";#N/A,#N/A,FALSE,"Tab-6";#N/A,#N/A,FALSE,"Tab-7";#N/A,#N/A,FALSE,"Tab-8";#N/A,#N/A,FALSE,"Tab-9";#N/A,#N/A,FALSE,"Tab-10";#N/A,#N/A,FALSE,"Tab-11";#N/A,#N/A,FALSE,"IVA";#N/A,#N/A,FALSE,"Tab-13";#N/A,#N/A,FALSE,"Tab-14";#N/A,#N/A,FALSE,"Tab-15"}</definedName>
    <definedName name="pol" hidden="1">[18]A!#REF!</definedName>
    <definedName name="popl" localSheetId="0" hidden="1">#REF!</definedName>
    <definedName name="popl" hidden="1">#REF!</definedName>
    <definedName name="_xlnm.Print_Area" localSheetId="0">'UTHH orgon barih'!$A$1:$F$1747</definedName>
    <definedName name="_xlnm.Print_Titles" localSheetId="0">'UTHH orgon barih'!$10:$11</definedName>
    <definedName name="PROJA" localSheetId="0" hidden="1">{"Main Economic Indicators",#N/A,FALSE,"C"}</definedName>
    <definedName name="PROJA" hidden="1">{"Main Economic Indicators",#N/A,FALSE,"C"}</definedName>
    <definedName name="prolinks_03720bf0756a41e3913f79a4c4ffa8d4" hidden="1">[19]Charts!#REF!</definedName>
    <definedName name="prolinks_057bed2bf67e410ca8730deb16c632a3" hidden="1">[19]Charts!#REF!</definedName>
    <definedName name="prolinks_5abdb17497b443db95dd5e03647391ce" hidden="1">[19]Charts!#REF!</definedName>
    <definedName name="prolinks_6338ee6afa6c487c8e675181f2062564" hidden="1">[19]Charts!#REF!</definedName>
    <definedName name="prolinks_65f6e0a7d8aa440a8c83c49d4c5ec1a6" hidden="1">[19]Charts!#REF!</definedName>
    <definedName name="prolinks_6fff2fb1349d4d1c94c12e09b267f047" hidden="1">[19]Charts!#REF!</definedName>
    <definedName name="prolinks_c63d39aef2eb4e02bc366b9f7cfd3aa1" hidden="1">[19]Charts!#REF!</definedName>
    <definedName name="prolinks_e6892810234c4e7487535ce4dd5cf7b4" hidden="1">[19]Charts!#REF!</definedName>
    <definedName name="prolinks_f1138d21b75b4dafb44403b1686f149c" hidden="1">[19]Charts!#REF!</definedName>
    <definedName name="prolinks_fa9bd941b2d0437c94fff0646806f021" hidden="1">[19]Charts!#REF!</definedName>
    <definedName name="prolinks_faa791bb887e409aa84a27ac52ae3cc5" hidden="1">[19]Charts!#REF!</definedName>
    <definedName name="Public" localSheetId="0" hidden="1">{#N/A,#N/A,FALSE,"Ind. Selecc.";#N/A,#N/A,FALSE,"Nec Fin Ext";#N/A,#N/A,FALSE,"Tab-3";#N/A,#N/A,FALSE,"Tab-4";#N/A,#N/A,FALSE,"Tab-5";#N/A,#N/A,FALSE,"Tab-6";#N/A,#N/A,FALSE,"Tab-7";#N/A,#N/A,FALSE,"Tab-8";#N/A,#N/A,FALSE,"Tab-9";#N/A,#N/A,FALSE,"Tab-10";#N/A,#N/A,FALSE,"Tab-11";#N/A,#N/A,FALSE,"IVA";#N/A,#N/A,FALSE,"Tab-13";#N/A,#N/A,FALSE,"Tab-14";#N/A,#N/A,FALSE,"Tab-15"}</definedName>
    <definedName name="Public" hidden="1">{#N/A,#N/A,FALSE,"Ind. Selecc.";#N/A,#N/A,FALSE,"Nec Fin Ext";#N/A,#N/A,FALSE,"Tab-3";#N/A,#N/A,FALSE,"Tab-4";#N/A,#N/A,FALSE,"Tab-5";#N/A,#N/A,FALSE,"Tab-6";#N/A,#N/A,FALSE,"Tab-7";#N/A,#N/A,FALSE,"Tab-8";#N/A,#N/A,FALSE,"Tab-9";#N/A,#N/A,FALSE,"Tab-10";#N/A,#N/A,FALSE,"Tab-11";#N/A,#N/A,FALSE,"IVA";#N/A,#N/A,FALSE,"Tab-13";#N/A,#N/A,FALSE,"Tab-14";#N/A,#N/A,FALSE,"Tab-15"}</definedName>
    <definedName name="REALSUM" localSheetId="0" hidden="1">{"Main Economic Indicators",#N/A,FALSE,"C"}</definedName>
    <definedName name="REALSUM" hidden="1">{"Main Economic Indicators",#N/A,FALSE,"C"}</definedName>
    <definedName name="ree" localSheetId="0" hidden="1">{"Main Economic Indicators",#N/A,FALSE,"C"}</definedName>
    <definedName name="ree" hidden="1">{"Main Economic Indicators",#N/A,FALSE,"C"}</definedName>
    <definedName name="rettttrr" localSheetId="0" hidden="1">{"Main Economic Indicators",#N/A,FALSE,"C"}</definedName>
    <definedName name="rettttrr" hidden="1">{"Main Economic Indicators",#N/A,FALSE,"C"}</definedName>
    <definedName name="rfr" localSheetId="0" hidden="1">{"Main Economic Indicators",#N/A,FALSE,"C"}</definedName>
    <definedName name="rfr" hidden="1">{"Main Economic Indicators",#N/A,FALSE,"C"}</definedName>
    <definedName name="rg" localSheetId="0" hidden="1">{"Main Economic Indicators",#N/A,FALSE,"C"}</definedName>
    <definedName name="rg" hidden="1">{"Main Economic Indicators",#N/A,FALSE,"C"}</definedName>
    <definedName name="RiskAfterRecalcMacro" hidden="1">"DiscountRate"</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rtr" localSheetId="0" hidden="1">{"Main Economic Indicators",#N/A,FALSE,"C"}</definedName>
    <definedName name="rtr" hidden="1">{"Main Economic Indicators",#N/A,FALSE,"C"}</definedName>
    <definedName name="rtre" localSheetId="0" hidden="1">{"Main Economic Indicators",#N/A,FALSE,"C"}</definedName>
    <definedName name="rtre" hidden="1">{"Main Economic Indicators",#N/A,FALSE,"C"}</definedName>
    <definedName name="Rwvu.Export." localSheetId="0" hidden="1">#REF!,#REF!</definedName>
    <definedName name="Rwvu.Export." hidden="1">#REF!,#REF!</definedName>
    <definedName name="Rwvu.IMPORT." localSheetId="0" hidden="1">#REF!</definedName>
    <definedName name="Rwvu.IMPORT." hidden="1">#REF!</definedName>
    <definedName name="Rwvu.Print." hidden="1">#N/A</definedName>
    <definedName name="saaaaaaaa" localSheetId="0" hidden="1">{"Main Economic Indicators",#N/A,FALSE,"C"}</definedName>
    <definedName name="saaaaaaaa" hidden="1">{"Main Economic Indicators",#N/A,FALSE,"C"}</definedName>
    <definedName name="sddffd" localSheetId="0" hidden="1">{"Main Economic Indicators",#N/A,FALSE,"C"}</definedName>
    <definedName name="sddffd" hidden="1">{"Main Economic Indicators",#N/A,FALSE,"C"}</definedName>
    <definedName name="sdf" localSheetId="0" hidden="1">{"Main Economic Indicators",#N/A,FALSE,"C"}</definedName>
    <definedName name="sdf" hidden="1">{"Main Economic Indicators",#N/A,FALSE,"C"}</definedName>
    <definedName name="sds.dr" localSheetId="0" hidden="1">{"Main Economic Indicators",#N/A,FALSE,"C"}</definedName>
    <definedName name="sds.dr" hidden="1">{"Main Economic Indicators",#N/A,FALSE,"C"}</definedName>
    <definedName name="sencount" hidden="1">2</definedName>
    <definedName name="Slicer_00___Салбар__Дэд_Төрөл1" hidden="1">#N/A</definedName>
    <definedName name="Slicer_00___Салбар__Төрөл" hidden="1">#N/A</definedName>
    <definedName name="Swvu.Print." hidden="1">[12]Med!#REF!</definedName>
    <definedName name="t" localSheetId="0" hidden="1">{"Main Economic Indicators",#N/A,FALSE,"C"}</definedName>
    <definedName name="t" hidden="1">{"Main Economic Indicators",#N/A,FALSE,"C"}</definedName>
    <definedName name="tenou" hidden="1">'[9]Dep fonct'!#REF!</definedName>
    <definedName name="test2" localSheetId="0" hidden="1">{"Main Economic Indicators",#N/A,FALSE,"C"}</definedName>
    <definedName name="test2" hidden="1">{"Main Economic Indicators",#N/A,FALSE,"C"}</definedName>
    <definedName name="test3" localSheetId="0" hidden="1">{"Main Economic Indicators",#N/A,FALSE,"C"}</definedName>
    <definedName name="test3" hidden="1">{"Main Economic Indicators",#N/A,FALSE,"C"}</definedName>
    <definedName name="tr" localSheetId="0" hidden="1">{"Main Economic Indicators",#N/A,FALSE,"C"}</definedName>
    <definedName name="tr" hidden="1">{"Main Economic Indicators",#N/A,FALSE,"C"}</definedName>
    <definedName name="tyi" hidden="1">'[3]Dep fonct'!#REF!</definedName>
    <definedName name="wer.main" localSheetId="0" hidden="1">{"Main Economic Indicators",#N/A,FALSE,"C"}</definedName>
    <definedName name="wer.main" hidden="1">{"Main Economic Indicators",#N/A,FALSE,"C"}</definedName>
    <definedName name="wqeeer" localSheetId="0" hidden="1">{"Main Economic Indicators",#N/A,FALSE,"C"}</definedName>
    <definedName name="wqeeer" hidden="1">{"Main Economic Indicators",#N/A,FALSE,"C"}</definedName>
    <definedName name="wr" localSheetId="0" hidden="1">{"Main Economic Indicators",#N/A,FALSE,"C"}</definedName>
    <definedName name="wr" hidden="1">{"Main Economic Indicators",#N/A,FALSE,"C"}</definedName>
    <definedName name="wrn.INFLATION." localSheetId="0" hidden="1">{"AFR_ESAF",#N/A,TRUE,"TB2";"AFR_ESAF",#N/A,TRUE,"TB1"}</definedName>
    <definedName name="wrn.INFLATION." hidden="1">{"AFR_ESAF",#N/A,TRUE,"TB2";"AFR_ESAF",#N/A,TRUE,"TB1"}</definedName>
    <definedName name="wrn.Main._.Economic._.Indicators." localSheetId="0" hidden="1">{"Main Economic Indicators",#N/A,FALSE,"C"}</definedName>
    <definedName name="wrn.Main._.Economic._.Indicators." hidden="1">{"Main Economic Indicators",#N/A,FALSE,"C"}</definedName>
    <definedName name="wrn.Print." localSheetId="0" hidden="1">{"ExchangeRates",#N/A,TRUE,"Data";"InterestRates",#N/A,TRUE,"Data";"OMOperations",#N/A,TRUE,"Data";"MonetaryBase",#N/A,TRUE,"Data"}</definedName>
    <definedName name="wrn.Print." hidden="1">{"ExchangeRates",#N/A,TRUE,"Data";"InterestRates",#N/A,TRUE,"Data";"OMOperations",#N/A,TRUE,"Data";"MonetaryBase",#N/A,TRUE,"Data"}</definedName>
    <definedName name="wrn.Print._.Tabelas." localSheetId="0" hidden="1">{#N/A,#N/A,FALSE,"Ind. Selecc.";#N/A,#N/A,FALSE,"Nec Fin Ext";#N/A,#N/A,FALSE,"Tab-3";#N/A,#N/A,FALSE,"Tab-4";#N/A,#N/A,FALSE,"Tab-5";#N/A,#N/A,FALSE,"Tab-6";#N/A,#N/A,FALSE,"Tab-7";#N/A,#N/A,FALSE,"Tab-8";#N/A,#N/A,FALSE,"Tab-9";#N/A,#N/A,FALSE,"Tab-10";#N/A,#N/A,FALSE,"Tab-11";#N/A,#N/A,FALSE,"IVA";#N/A,#N/A,FALSE,"Tab-13";#N/A,#N/A,FALSE,"Tab-14";#N/A,#N/A,FALSE,"Tab-15"}</definedName>
    <definedName name="wrn.Print._.Tabelas." hidden="1">{#N/A,#N/A,FALSE,"Ind. Selecc.";#N/A,#N/A,FALSE,"Nec Fin Ext";#N/A,#N/A,FALSE,"Tab-3";#N/A,#N/A,FALSE,"Tab-4";#N/A,#N/A,FALSE,"Tab-5";#N/A,#N/A,FALSE,"Tab-6";#N/A,#N/A,FALSE,"Tab-7";#N/A,#N/A,FALSE,"Tab-8";#N/A,#N/A,FALSE,"Tab-9";#N/A,#N/A,FALSE,"Tab-10";#N/A,#N/A,FALSE,"Tab-11";#N/A,#N/A,FALSE,"IVA";#N/A,#N/A,FALSE,"Tab-13";#N/A,#N/A,FALSE,"Tab-14";#N/A,#N/A,FALSE,"Tab-15"}</definedName>
    <definedName name="wrn.red97." localSheetId="0" hidden="1">{"red33",#N/A,FALSE,"Sheet1"}</definedName>
    <definedName name="wrn.red97." hidden="1">{"red33",#N/A,FALSE,"Sheet1"}</definedName>
    <definedName name="wrn.st1." localSheetId="0" hidden="1">{"ST1",#N/A,FALSE,"SOURCE"}</definedName>
    <definedName name="wrn.st1." hidden="1">{"ST1",#N/A,FALSE,"SOURCE"}</definedName>
    <definedName name="wrn.STAFF_REPORT_TABLES." localSheetId="0" hidden="1">{"SR_tbs",#N/A,FALSE,"MGSSEI";"SR_tbs",#N/A,FALSE,"MGSBOX";"SR_tbs",#N/A,FALSE,"MGSOCIND"}</definedName>
    <definedName name="wrn.STAFF_REPORT_TABLES." hidden="1">{"SR_tbs",#N/A,FALSE,"MGSSEI";"SR_tbs",#N/A,FALSE,"MGSBOX";"SR_tbs",#N/A,FALSE,"MGSOCIND"}</definedName>
    <definedName name="wrn.Stat._.Annex._.02." localSheetId="0" hidden="1">{"Tbl1",#N/A,FALSE,"Tbls1, 2, 3, 4";"Tbl2",#N/A,FALSE,"Tbls1, 2, 3, 4";"Tbl3",#N/A,FALSE,"Tbls1, 2, 3, 4";"Tbl4",#N/A,FALSE,"Tbls1, 2, 3, 4";"Tbl4a",#N/A,FALSE,"Tbls1, 2, 3, 4";"Tbl5",#N/A,FALSE,"Tbl5";"Tbl6",#N/A,FALSE,"Tbl6";"Tbl7",#N/A,FALSE,"Tbl7";"Tbl8",#N/A,FALSE,"Tbl8";"Tbl8b",#N/A,FALSE,"Tbl8";"Tbl9",#N/A,FALSE,"Tbl9";"Tbl10",#N/A,FALSE,"Tbl10";"Tbl11",#N/A,FALSE,"Tbl11";"Tbl12",#N/A,FALSE,"Tbl12";"Tbl13",#N/A,FALSE,"Tbl13";"Tbl14",#N/A,FALSE,"Tbl14";"Tbl15",#N/A,FALSE,"Tbl15";"Tbl16",#N/A,FALSE,"Tbl16";"Tbl17",#N/A,FALSE,"Tbl17";"Tbl18",#N/A,FALSE,"Tbl18";"Tbl18a",#N/A,FALSE,"Tbl18";"Tbl19",#N/A,FALSE,"Tbl19";"Tbl20",#N/A,FALSE,"Tbl20";"Tbl21",#N/A,FALSE,"Tbls21, 22, 23";"Tbl21b",#N/A,FALSE,"Tbls21, 22, 23";"Tbl22",#N/A,FALSE,"Tbls21, 22, 23";"Tbl23",#N/A,FALSE,"Tbls21, 22, 23";"Tbl24",#N/A,FALSE,"Tbl24";"Tbl25",#N/A,FALSE,"Tbl25";"Tbl26",#N/A,FALSE,"Tbl26";"Tbl27",#N/A,FALSE,"Tbl27";"Tbl28",#N/A,FALSE,"Tbl28";"Tbl29",#N/A,FALSE,"Tbl29";"Tbl30",#N/A,FALSE,"Tbl30";"Tbl31",#N/A,FALSE,"Tbl31";"Tbl32",#N/A,FALSE,"Tbl32"}</definedName>
    <definedName name="wrn.Stat._.Annex._.02." hidden="1">{"Tbl1",#N/A,FALSE,"Tbls1, 2, 3, 4";"Tbl2",#N/A,FALSE,"Tbls1, 2, 3, 4";"Tbl3",#N/A,FALSE,"Tbls1, 2, 3, 4";"Tbl4",#N/A,FALSE,"Tbls1, 2, 3, 4";"Tbl4a",#N/A,FALSE,"Tbls1, 2, 3, 4";"Tbl5",#N/A,FALSE,"Tbl5";"Tbl6",#N/A,FALSE,"Tbl6";"Tbl7",#N/A,FALSE,"Tbl7";"Tbl8",#N/A,FALSE,"Tbl8";"Tbl8b",#N/A,FALSE,"Tbl8";"Tbl9",#N/A,FALSE,"Tbl9";"Tbl10",#N/A,FALSE,"Tbl10";"Tbl11",#N/A,FALSE,"Tbl11";"Tbl12",#N/A,FALSE,"Tbl12";"Tbl13",#N/A,FALSE,"Tbl13";"Tbl14",#N/A,FALSE,"Tbl14";"Tbl15",#N/A,FALSE,"Tbl15";"Tbl16",#N/A,FALSE,"Tbl16";"Tbl17",#N/A,FALSE,"Tbl17";"Tbl18",#N/A,FALSE,"Tbl18";"Tbl18a",#N/A,FALSE,"Tbl18";"Tbl19",#N/A,FALSE,"Tbl19";"Tbl20",#N/A,FALSE,"Tbl20";"Tbl21",#N/A,FALSE,"Tbls21, 22, 23";"Tbl21b",#N/A,FALSE,"Tbls21, 22, 23";"Tbl22",#N/A,FALSE,"Tbls21, 22, 23";"Tbl23",#N/A,FALSE,"Tbls21, 22, 23";"Tbl24",#N/A,FALSE,"Tbl24";"Tbl25",#N/A,FALSE,"Tbl25";"Tbl26",#N/A,FALSE,"Tbl26";"Tbl27",#N/A,FALSE,"Tbl27";"Tbl28",#N/A,FALSE,"Tbl28";"Tbl29",#N/A,FALSE,"Tbl29";"Tbl30",#N/A,FALSE,"Tbl30";"Tbl31",#N/A,FALSE,"Tbl31";"Tbl32",#N/A,FALSE,"Tbl32"}</definedName>
    <definedName name="wvu.a." localSheetId="0"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0"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0"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0"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0"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0"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 localSheetId="0" hidden="1">{TRUE,TRUE,-0.5,-14.75,483,237.75,FALSE,TRUE,TRUE,TRUE,0,28,#N/A,5,#N/A,8.25974025974026,15.3529411764706,1,FALSE,FALSE,3,TRUE,1,FALSE,100,"Swvu.Export.","ACwvu.Export.",#N/A,FALSE,FALSE,0.75,0.75,1,1,2,"","&amp;R&amp;F&amp;A&amp;D&amp;T",FALSE,FALSE,FALSE,FALSE,1,#N/A,1,1,"=R55C83:R126C121",FALSE,"Rwvu.Export.",#N/A,FALSE,FALSE,FALSE,1,65532,300,FALSE,FALSE,TRUE,TRUE,TRUE}</definedName>
    <definedName name="wvu.Export." hidden="1">{TRUE,TRUE,-0.5,-14.75,483,237.75,FALSE,TRUE,TRUE,TRUE,0,28,#N/A,5,#N/A,8.25974025974026,15.3529411764706,1,FALSE,FALSE,3,TRUE,1,FALSE,100,"Swvu.Export.","ACwvu.Export.",#N/A,FALSE,FALSE,0.75,0.75,1,1,2,"","&amp;R&amp;F&amp;A&amp;D&amp;T",FALSE,FALSE,FALSE,FALSE,1,#N/A,1,1,"=R55C83:R126C121",FALSE,"Rwvu.Export.",#N/A,FALSE,FALSE,FALSE,1,65532,300,FALSE,FALSE,TRUE,TRUE,TRUE}</definedName>
    <definedName name="wvu.exportdetails." localSheetId="0"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0"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0"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0"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0"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 localSheetId="0" hidden="1">{TRUE,TRUE,-0.5,-14.75,483,261,FALSE,TRUE,TRUE,TRUE,0,3,26,1,270,2,3,4,TRUE,TRUE,3,TRUE,1,TRUE,100,"Swvu.IMPORT.","ACwvu.IMPORT.",#N/A,FALSE,FALSE,0.2,0.3,0.5,0.5,2,"","",FALSE,FALSE,FALSE,FALSE,1,45,#N/A,#N/A,FALSE,FALSE,"Rwvu.IMPORT.","Cwvu.IMPORT.",FALSE,FALSE,TRUE,1,300,300,FALSE,FALSE,TRUE,TRUE,TRUE}</definedName>
    <definedName name="wvu.IMPORT." hidden="1">{TRUE,TRUE,-0.5,-14.75,483,261,FALSE,TRUE,TRUE,TRUE,0,3,26,1,270,2,3,4,TRUE,TRUE,3,TRUE,1,TRUE,100,"Swvu.IMPORT.","ACwvu.IMPORT.",#N/A,FALSE,FALSE,0.2,0.3,0.5,0.5,2,"","",FALSE,FALSE,FALSE,FALSE,1,45,#N/A,#N/A,FALSE,FALSE,"Rwvu.IMPORT.","Cwvu.IMPORT.",FALSE,FALSE,TRUE,1,300,300,FALSE,FALSE,TRUE,TRUE,TRUE}</definedName>
    <definedName name="wvu.imports." localSheetId="0"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0"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rint." localSheetId="0"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0"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ff" localSheetId="0" hidden="1">{"Main Economic Indicators",#N/A,FALSE,"C"}</definedName>
    <definedName name="wwff" hidden="1">{"Main Economic Indicators",#N/A,FALSE,"C"}</definedName>
    <definedName name="x" hidden="1">[20]Exports!#REF!</definedName>
    <definedName name="xxcccghaaaaaaaaaaaaa" localSheetId="0" hidden="1">{"Main Economic Indicators",#N/A,FALSE,"C"}</definedName>
    <definedName name="xxcccghaaaaaaaaaaaaa" hidden="1">{"Main Economic Indicators",#N/A,FALSE,"C"}</definedName>
    <definedName name="y" localSheetId="0" hidden="1">{"Main Economic Indicators",#N/A,FALSE,"C"}</definedName>
    <definedName name="y" hidden="1">{"Main Economic Indicators",#N/A,FALSE,"C"}</definedName>
    <definedName name="Z_00C67BFA_FEDD_11D1_98B3_00C04FC96ABD_.wvu.Rows" localSheetId="0" hidden="1">[16]BOP!$A$36:$IV$36,[16]BOP!$A$44:$IV$44,[16]BOP!$A$59:$IV$59,[16]BOP!#REF!,[16]BOP!#REF!,[16]BOP!$A$81:$IV$88</definedName>
    <definedName name="Z_00C67BFA_FEDD_11D1_98B3_00C04FC96ABD_.wvu.Rows" hidden="1">[16]BOP!$A$36:$IV$36,[16]BOP!$A$44:$IV$44,[16]BOP!$A$59:$IV$59,[16]BOP!#REF!,[16]BOP!#REF!,[16]BOP!$A$81:$IV$88</definedName>
    <definedName name="Z_00C67BFB_FEDD_11D1_98B3_00C04FC96ABD_.wvu.Rows" localSheetId="0" hidden="1">[16]BOP!$A$36:$IV$36,[16]BOP!$A$44:$IV$44,[16]BOP!$A$59:$IV$59,[16]BOP!#REF!,[16]BOP!#REF!,[16]BOP!$A$81:$IV$88</definedName>
    <definedName name="Z_00C67BFB_FEDD_11D1_98B3_00C04FC96ABD_.wvu.Rows" hidden="1">[16]BOP!$A$36:$IV$36,[16]BOP!$A$44:$IV$44,[16]BOP!$A$59:$IV$59,[16]BOP!#REF!,[16]BOP!#REF!,[16]BOP!$A$81:$IV$88</definedName>
    <definedName name="Z_00C67BFC_FEDD_11D1_98B3_00C04FC96ABD_.wvu.Rows" localSheetId="0" hidden="1">[16]BOP!$A$36:$IV$36,[16]BOP!$A$44:$IV$44,[16]BOP!$A$59:$IV$59,[16]BOP!#REF!,[16]BOP!#REF!,[16]BOP!$A$81:$IV$88</definedName>
    <definedName name="Z_00C67BFC_FEDD_11D1_98B3_00C04FC96ABD_.wvu.Rows" hidden="1">[16]BOP!$A$36:$IV$36,[16]BOP!$A$44:$IV$44,[16]BOP!$A$59:$IV$59,[16]BOP!#REF!,[16]BOP!#REF!,[16]BOP!$A$81:$IV$88</definedName>
    <definedName name="Z_00C67BFD_FEDD_11D1_98B3_00C04FC96ABD_.wvu.Rows" localSheetId="0" hidden="1">[16]BOP!$A$36:$IV$36,[16]BOP!$A$44:$IV$44,[16]BOP!$A$59:$IV$59,[16]BOP!#REF!,[16]BOP!#REF!,[16]BOP!$A$81:$IV$88</definedName>
    <definedName name="Z_00C67BFD_FEDD_11D1_98B3_00C04FC96ABD_.wvu.Rows" hidden="1">[16]BOP!$A$36:$IV$36,[16]BOP!$A$44:$IV$44,[16]BOP!$A$59:$IV$59,[16]BOP!#REF!,[16]BOP!#REF!,[16]BOP!$A$81:$IV$88</definedName>
    <definedName name="Z_00C67BFE_FEDD_11D1_98B3_00C04FC96ABD_.wvu.Rows" localSheetId="0" hidden="1">[16]BOP!$A$36:$IV$36,[16]BOP!$A$44:$IV$44,[16]BOP!$A$59:$IV$59,[16]BOP!#REF!,[16]BOP!#REF!,[16]BOP!$A$79:$IV$79,[16]BOP!$A$81:$IV$88,[16]BOP!#REF!</definedName>
    <definedName name="Z_00C67BFE_FEDD_11D1_98B3_00C04FC96ABD_.wvu.Rows" hidden="1">[16]BOP!$A$36:$IV$36,[16]BOP!$A$44:$IV$44,[16]BOP!$A$59:$IV$59,[16]BOP!#REF!,[16]BOP!#REF!,[16]BOP!$A$79:$IV$79,[16]BOP!$A$81:$IV$88,[16]BOP!#REF!</definedName>
    <definedName name="Z_00C67BFF_FEDD_11D1_98B3_00C04FC96ABD_.wvu.Rows" hidden="1">[16]BOP!$A$36:$IV$36,[16]BOP!$A$44:$IV$44,[16]BOP!$A$59:$IV$59,[16]BOP!#REF!,[16]BOP!#REF!,[16]BOP!$A$79:$IV$79,[16]BOP!$A$81:$IV$88</definedName>
    <definedName name="Z_00C67C00_FEDD_11D1_98B3_00C04FC96ABD_.wvu.Rows" localSheetId="0" hidden="1">[16]BOP!$A$36:$IV$36,[16]BOP!$A$44:$IV$44,[16]BOP!$A$59:$IV$59,[16]BOP!#REF!,[16]BOP!#REF!,[16]BOP!$A$79:$IV$79,[16]BOP!#REF!</definedName>
    <definedName name="Z_00C67C00_FEDD_11D1_98B3_00C04FC96ABD_.wvu.Rows" hidden="1">[16]BOP!$A$36:$IV$36,[16]BOP!$A$44:$IV$44,[16]BOP!$A$59:$IV$59,[16]BOP!#REF!,[16]BOP!#REF!,[16]BOP!$A$79:$IV$79,[16]BOP!#REF!</definedName>
    <definedName name="Z_00C67C01_FEDD_11D1_98B3_00C04FC96ABD_.wvu.Rows" hidden="1">[16]BOP!$A$36:$IV$36,[16]BOP!$A$44:$IV$44,[16]BOP!$A$59:$IV$59,[16]BOP!#REF!,[16]BOP!#REF!,[16]BOP!$A$79:$IV$79,[16]BOP!$A$81:$IV$88,[16]BOP!#REF!</definedName>
    <definedName name="Z_00C67C02_FEDD_11D1_98B3_00C04FC96ABD_.wvu.Rows" hidden="1">[16]BOP!$A$36:$IV$36,[16]BOP!$A$44:$IV$44,[16]BOP!$A$59:$IV$59,[16]BOP!#REF!,[16]BOP!#REF!,[16]BOP!$A$79:$IV$79,[16]BOP!$A$81:$IV$88,[16]BOP!#REF!</definedName>
    <definedName name="Z_00C67C03_FEDD_11D1_98B3_00C04FC96ABD_.wvu.Rows" hidden="1">[16]BOP!$A$36:$IV$36,[16]BOP!$A$44:$IV$44,[16]BOP!$A$59:$IV$59,[16]BOP!#REF!,[16]BOP!#REF!,[16]BOP!$A$79:$IV$79,[16]BOP!$A$81:$IV$88,[16]BOP!#REF!</definedName>
    <definedName name="Z_00C67C05_FEDD_11D1_98B3_00C04FC96ABD_.wvu.Rows" hidden="1">[16]BOP!$A$36:$IV$36,[16]BOP!$A$44:$IV$44,[16]BOP!$A$59:$IV$59,[16]BOP!#REF!,[16]BOP!#REF!,[16]BOP!$A$79:$IV$79,[16]BOP!$A$81:$IV$88,[16]BOP!#REF!,[16]BOP!#REF!</definedName>
    <definedName name="Z_00C67C06_FEDD_11D1_98B3_00C04FC96ABD_.wvu.Rows" hidden="1">[16]BOP!$A$36:$IV$36,[16]BOP!$A$44:$IV$44,[16]BOP!$A$59:$IV$59,[16]BOP!#REF!,[16]BOP!#REF!,[16]BOP!$A$79:$IV$79,[16]BOP!$A$81:$IV$88,[16]BOP!#REF!,[16]BOP!#REF!</definedName>
    <definedName name="Z_00C67C07_FEDD_11D1_98B3_00C04FC96ABD_.wvu.Rows" hidden="1">[16]BOP!$A$36:$IV$36,[16]BOP!$A$44:$IV$44,[16]BOP!$A$59:$IV$59,[16]BOP!#REF!,[16]BOP!#REF!,[16]BOP!$A$79:$IV$79</definedName>
    <definedName name="Z_112039D0_FF0B_11D1_98B3_00C04FC96ABD_.wvu.Rows" hidden="1">[16]BOP!$A$36:$IV$36,[16]BOP!$A$44:$IV$44,[16]BOP!$A$59:$IV$59,[16]BOP!#REF!,[16]BOP!#REF!,[16]BOP!$A$81:$IV$88</definedName>
    <definedName name="Z_112039D1_FF0B_11D1_98B3_00C04FC96ABD_.wvu.Rows" hidden="1">[16]BOP!$A$36:$IV$36,[16]BOP!$A$44:$IV$44,[16]BOP!$A$59:$IV$59,[16]BOP!#REF!,[16]BOP!#REF!,[16]BOP!$A$81:$IV$88</definedName>
    <definedName name="Z_112039D2_FF0B_11D1_98B3_00C04FC96ABD_.wvu.Rows" hidden="1">[16]BOP!$A$36:$IV$36,[16]BOP!$A$44:$IV$44,[16]BOP!$A$59:$IV$59,[16]BOP!#REF!,[16]BOP!#REF!,[16]BOP!$A$81:$IV$88</definedName>
    <definedName name="Z_112039D3_FF0B_11D1_98B3_00C04FC96ABD_.wvu.Rows" hidden="1">[16]BOP!$A$36:$IV$36,[16]BOP!$A$44:$IV$44,[16]BOP!$A$59:$IV$59,[16]BOP!#REF!,[16]BOP!#REF!,[16]BOP!$A$81:$IV$88</definedName>
    <definedName name="Z_112039D4_FF0B_11D1_98B3_00C04FC96ABD_.wvu.Rows" hidden="1">[16]BOP!$A$36:$IV$36,[16]BOP!$A$44:$IV$44,[16]BOP!$A$59:$IV$59,[16]BOP!#REF!,[16]BOP!#REF!,[16]BOP!$A$79:$IV$79,[16]BOP!$A$81:$IV$88,[16]BOP!#REF!</definedName>
    <definedName name="Z_112039D5_FF0B_11D1_98B3_00C04FC96ABD_.wvu.Rows" hidden="1">[16]BOP!$A$36:$IV$36,[16]BOP!$A$44:$IV$44,[16]BOP!$A$59:$IV$59,[16]BOP!#REF!,[16]BOP!#REF!,[16]BOP!$A$79:$IV$79,[16]BOP!$A$81:$IV$88</definedName>
    <definedName name="Z_112039D6_FF0B_11D1_98B3_00C04FC96ABD_.wvu.Rows" localSheetId="0" hidden="1">[16]BOP!$A$36:$IV$36,[16]BOP!$A$44:$IV$44,[16]BOP!$A$59:$IV$59,[16]BOP!#REF!,[16]BOP!#REF!,[16]BOP!$A$79:$IV$79,[16]BOP!#REF!</definedName>
    <definedName name="Z_112039D6_FF0B_11D1_98B3_00C04FC96ABD_.wvu.Rows" hidden="1">[16]BOP!$A$36:$IV$36,[16]BOP!$A$44:$IV$44,[16]BOP!$A$59:$IV$59,[16]BOP!#REF!,[16]BOP!#REF!,[16]BOP!$A$79:$IV$79,[16]BOP!#REF!</definedName>
    <definedName name="Z_112039D7_FF0B_11D1_98B3_00C04FC96ABD_.wvu.Rows" hidden="1">[16]BOP!$A$36:$IV$36,[16]BOP!$A$44:$IV$44,[16]BOP!$A$59:$IV$59,[16]BOP!#REF!,[16]BOP!#REF!,[16]BOP!$A$79:$IV$79,[16]BOP!$A$81:$IV$88,[16]BOP!#REF!</definedName>
    <definedName name="Z_112039D8_FF0B_11D1_98B3_00C04FC96ABD_.wvu.Rows" hidden="1">[16]BOP!$A$36:$IV$36,[16]BOP!$A$44:$IV$44,[16]BOP!$A$59:$IV$59,[16]BOP!#REF!,[16]BOP!#REF!,[16]BOP!$A$79:$IV$79,[16]BOP!$A$81:$IV$88,[16]BOP!#REF!</definedName>
    <definedName name="Z_112039D9_FF0B_11D1_98B3_00C04FC96ABD_.wvu.Rows" hidden="1">[16]BOP!$A$36:$IV$36,[16]BOP!$A$44:$IV$44,[16]BOP!$A$59:$IV$59,[16]BOP!#REF!,[16]BOP!#REF!,[16]BOP!$A$79:$IV$79,[16]BOP!$A$81:$IV$88,[16]BOP!#REF!</definedName>
    <definedName name="Z_112039DB_FF0B_11D1_98B3_00C04FC96ABD_.wvu.Rows" hidden="1">[16]BOP!$A$36:$IV$36,[16]BOP!$A$44:$IV$44,[16]BOP!$A$59:$IV$59,[16]BOP!#REF!,[16]BOP!#REF!,[16]BOP!$A$79:$IV$79,[16]BOP!$A$81:$IV$88,[16]BOP!#REF!,[16]BOP!#REF!</definedName>
    <definedName name="Z_112039DC_FF0B_11D1_98B3_00C04FC96ABD_.wvu.Rows" hidden="1">[16]BOP!$A$36:$IV$36,[16]BOP!$A$44:$IV$44,[16]BOP!$A$59:$IV$59,[16]BOP!#REF!,[16]BOP!#REF!,[16]BOP!$A$79:$IV$79,[16]BOP!$A$81:$IV$88,[16]BOP!#REF!,[16]BOP!#REF!</definedName>
    <definedName name="Z_112039DD_FF0B_11D1_98B3_00C04FC96ABD_.wvu.Rows" hidden="1">[16]BOP!$A$36:$IV$36,[16]BOP!$A$44:$IV$44,[16]BOP!$A$59:$IV$59,[16]BOP!#REF!,[16]BOP!#REF!,[16]BOP!$A$79:$IV$79</definedName>
    <definedName name="Z_112B8339_2081_11D2_BFD2_00A02466506E_.wvu.PrintTitles" hidden="1">[21]SUMMARY!$B$1:$D$65536,[21]SUMMARY!$A$3:$IV$5</definedName>
    <definedName name="Z_112B833B_2081_11D2_BFD2_00A02466506E_.wvu.PrintTitles" hidden="1">[21]SUMMARY!$B$1:$D$65536,[21]SUMMARY!$A$3:$IV$5</definedName>
    <definedName name="Z_1A8C061B_2301_11D3_BFD1_000039E37209_.wvu.Cols" localSheetId="0" hidden="1">#REF!,#REF!,#REF!</definedName>
    <definedName name="Z_1A8C061B_2301_11D3_BFD1_000039E37209_.wvu.Cols" hidden="1">#REF!,#REF!,#REF!</definedName>
    <definedName name="Z_1A8C061B_2301_11D3_BFD1_000039E37209_.wvu.Rows" localSheetId="0" hidden="1">#REF!,#REF!,#REF!</definedName>
    <definedName name="Z_1A8C061B_2301_11D3_BFD1_000039E37209_.wvu.Rows" hidden="1">#REF!,#REF!,#REF!</definedName>
    <definedName name="Z_1A8C061C_2301_11D3_BFD1_000039E37209_.wvu.Cols" localSheetId="0" hidden="1">#REF!,#REF!,#REF!</definedName>
    <definedName name="Z_1A8C061C_2301_11D3_BFD1_000039E37209_.wvu.Cols" hidden="1">#REF!,#REF!,#REF!</definedName>
    <definedName name="Z_1A8C061C_2301_11D3_BFD1_000039E37209_.wvu.Rows" localSheetId="0" hidden="1">#REF!,#REF!,#REF!</definedName>
    <definedName name="Z_1A8C061C_2301_11D3_BFD1_000039E37209_.wvu.Rows" hidden="1">#REF!,#REF!,#REF!</definedName>
    <definedName name="Z_1A8C061E_2301_11D3_BFD1_000039E37209_.wvu.Cols" localSheetId="0" hidden="1">#REF!,#REF!,#REF!</definedName>
    <definedName name="Z_1A8C061E_2301_11D3_BFD1_000039E37209_.wvu.Cols" hidden="1">#REF!,#REF!,#REF!</definedName>
    <definedName name="Z_1A8C061E_2301_11D3_BFD1_000039E37209_.wvu.Rows" localSheetId="0" hidden="1">#REF!,#REF!,#REF!</definedName>
    <definedName name="Z_1A8C061E_2301_11D3_BFD1_000039E37209_.wvu.Rows" hidden="1">#REF!,#REF!,#REF!</definedName>
    <definedName name="Z_1A8C061F_2301_11D3_BFD1_000039E37209_.wvu.Cols" localSheetId="0" hidden="1">#REF!,#REF!,#REF!</definedName>
    <definedName name="Z_1A8C061F_2301_11D3_BFD1_000039E37209_.wvu.Cols" hidden="1">#REF!,#REF!,#REF!</definedName>
    <definedName name="Z_1A8C061F_2301_11D3_BFD1_000039E37209_.wvu.Rows" localSheetId="0" hidden="1">#REF!,#REF!,#REF!</definedName>
    <definedName name="Z_1A8C061F_2301_11D3_BFD1_000039E37209_.wvu.Rows" hidden="1">#REF!,#REF!,#REF!</definedName>
    <definedName name="Z_1F4C2007_FFA7_11D1_98B6_00C04FC96ABD_.wvu.Rows" hidden="1">[16]BOP!$A$36:$IV$36,[16]BOP!$A$44:$IV$44,[16]BOP!$A$59:$IV$59,[16]BOP!#REF!,[16]BOP!#REF!,[16]BOP!$A$81:$IV$88</definedName>
    <definedName name="Z_1F4C2008_FFA7_11D1_98B6_00C04FC96ABD_.wvu.Rows" hidden="1">[16]BOP!$A$36:$IV$36,[16]BOP!$A$44:$IV$44,[16]BOP!$A$59:$IV$59,[16]BOP!#REF!,[16]BOP!#REF!,[16]BOP!$A$81:$IV$88</definedName>
    <definedName name="Z_1F4C2009_FFA7_11D1_98B6_00C04FC96ABD_.wvu.Rows" hidden="1">[16]BOP!$A$36:$IV$36,[16]BOP!$A$44:$IV$44,[16]BOP!$A$59:$IV$59,[16]BOP!#REF!,[16]BOP!#REF!,[16]BOP!$A$81:$IV$88</definedName>
    <definedName name="Z_1F4C200A_FFA7_11D1_98B6_00C04FC96ABD_.wvu.Rows" hidden="1">[16]BOP!$A$36:$IV$36,[16]BOP!$A$44:$IV$44,[16]BOP!$A$59:$IV$59,[16]BOP!#REF!,[16]BOP!#REF!,[16]BOP!$A$81:$IV$88</definedName>
    <definedName name="Z_1F4C200B_FFA7_11D1_98B6_00C04FC96ABD_.wvu.Rows" hidden="1">[16]BOP!$A$36:$IV$36,[16]BOP!$A$44:$IV$44,[16]BOP!$A$59:$IV$59,[16]BOP!#REF!,[16]BOP!#REF!,[16]BOP!$A$79:$IV$79,[16]BOP!$A$81:$IV$88,[16]BOP!#REF!</definedName>
    <definedName name="Z_1F4C200C_FFA7_11D1_98B6_00C04FC96ABD_.wvu.Rows" hidden="1">[16]BOP!$A$36:$IV$36,[16]BOP!$A$44:$IV$44,[16]BOP!$A$59:$IV$59,[16]BOP!#REF!,[16]BOP!#REF!,[16]BOP!$A$79:$IV$79,[16]BOP!$A$81:$IV$88</definedName>
    <definedName name="Z_1F4C200D_FFA7_11D1_98B6_00C04FC96ABD_.wvu.Rows" localSheetId="0" hidden="1">[16]BOP!$A$36:$IV$36,[16]BOP!$A$44:$IV$44,[16]BOP!$A$59:$IV$59,[16]BOP!#REF!,[16]BOP!#REF!,[16]BOP!$A$79:$IV$79,[16]BOP!#REF!</definedName>
    <definedName name="Z_1F4C200D_FFA7_11D1_98B6_00C04FC96ABD_.wvu.Rows" hidden="1">[16]BOP!$A$36:$IV$36,[16]BOP!$A$44:$IV$44,[16]BOP!$A$59:$IV$59,[16]BOP!#REF!,[16]BOP!#REF!,[16]BOP!$A$79:$IV$79,[16]BOP!#REF!</definedName>
    <definedName name="Z_1F4C200E_FFA7_11D1_98B6_00C04FC96ABD_.wvu.Rows" hidden="1">[16]BOP!$A$36:$IV$36,[16]BOP!$A$44:$IV$44,[16]BOP!$A$59:$IV$59,[16]BOP!#REF!,[16]BOP!#REF!,[16]BOP!$A$79:$IV$79,[16]BOP!$A$81:$IV$88,[16]BOP!#REF!</definedName>
    <definedName name="Z_1F4C200F_FFA7_11D1_98B6_00C04FC96ABD_.wvu.Rows" hidden="1">[16]BOP!$A$36:$IV$36,[16]BOP!$A$44:$IV$44,[16]BOP!$A$59:$IV$59,[16]BOP!#REF!,[16]BOP!#REF!,[16]BOP!$A$79:$IV$79,[16]BOP!$A$81:$IV$88,[16]BOP!#REF!</definedName>
    <definedName name="Z_1F4C2010_FFA7_11D1_98B6_00C04FC96ABD_.wvu.Rows" hidden="1">[16]BOP!$A$36:$IV$36,[16]BOP!$A$44:$IV$44,[16]BOP!$A$59:$IV$59,[16]BOP!#REF!,[16]BOP!#REF!,[16]BOP!$A$79:$IV$79,[16]BOP!$A$81:$IV$88,[16]BOP!#REF!</definedName>
    <definedName name="Z_1F4C2012_FFA7_11D1_98B6_00C04FC96ABD_.wvu.Rows" hidden="1">[16]BOP!$A$36:$IV$36,[16]BOP!$A$44:$IV$44,[16]BOP!$A$59:$IV$59,[16]BOP!#REF!,[16]BOP!#REF!,[16]BOP!$A$79:$IV$79,[16]BOP!$A$81:$IV$88,[16]BOP!#REF!,[16]BOP!#REF!</definedName>
    <definedName name="Z_1F4C2013_FFA7_11D1_98B6_00C04FC96ABD_.wvu.Rows" hidden="1">[16]BOP!$A$36:$IV$36,[16]BOP!$A$44:$IV$44,[16]BOP!$A$59:$IV$59,[16]BOP!#REF!,[16]BOP!#REF!,[16]BOP!$A$79:$IV$79,[16]BOP!$A$81:$IV$88,[16]BOP!#REF!,[16]BOP!#REF!</definedName>
    <definedName name="Z_1F4C2014_FFA7_11D1_98B6_00C04FC96ABD_.wvu.Rows" hidden="1">[16]BOP!$A$36:$IV$36,[16]BOP!$A$44:$IV$44,[16]BOP!$A$59:$IV$59,[16]BOP!#REF!,[16]BOP!#REF!,[16]BOP!$A$79:$IV$79</definedName>
    <definedName name="Z_49B0A4B0_963B_11D1_BFD1_00A02466B680_.wvu.Rows" hidden="1">[16]BOP!$A$36:$IV$36,[16]BOP!$A$44:$IV$44,[16]BOP!$A$59:$IV$59,[16]BOP!#REF!,[16]BOP!#REF!,[16]BOP!$A$81:$IV$88</definedName>
    <definedName name="Z_49B0A4B1_963B_11D1_BFD1_00A02466B680_.wvu.Rows" hidden="1">[16]BOP!$A$36:$IV$36,[16]BOP!$A$44:$IV$44,[16]BOP!$A$59:$IV$59,[16]BOP!#REF!,[16]BOP!#REF!,[16]BOP!$A$81:$IV$88</definedName>
    <definedName name="Z_49B0A4B4_963B_11D1_BFD1_00A02466B680_.wvu.Rows" hidden="1">[16]BOP!$A$36:$IV$36,[16]BOP!$A$44:$IV$44,[16]BOP!$A$59:$IV$59,[16]BOP!#REF!,[16]BOP!#REF!,[16]BOP!$A$79:$IV$79,[16]BOP!$A$81:$IV$88,[16]BOP!#REF!</definedName>
    <definedName name="Z_49B0A4B5_963B_11D1_BFD1_00A02466B680_.wvu.Rows" hidden="1">[16]BOP!$A$36:$IV$36,[16]BOP!$A$44:$IV$44,[16]BOP!$A$59:$IV$59,[16]BOP!#REF!,[16]BOP!#REF!,[16]BOP!$A$79:$IV$79,[16]BOP!$A$81:$IV$88</definedName>
    <definedName name="Z_49B0A4B6_963B_11D1_BFD1_00A02466B680_.wvu.Rows" localSheetId="0" hidden="1">[16]BOP!$A$36:$IV$36,[16]BOP!$A$44:$IV$44,[16]BOP!$A$59:$IV$59,[16]BOP!#REF!,[16]BOP!#REF!,[16]BOP!$A$79:$IV$79,[16]BOP!#REF!</definedName>
    <definedName name="Z_49B0A4B6_963B_11D1_BFD1_00A02466B680_.wvu.Rows" hidden="1">[16]BOP!$A$36:$IV$36,[16]BOP!$A$44:$IV$44,[16]BOP!$A$59:$IV$59,[16]BOP!#REF!,[16]BOP!#REF!,[16]BOP!$A$79:$IV$79,[16]BOP!#REF!</definedName>
    <definedName name="Z_49B0A4B7_963B_11D1_BFD1_00A02466B680_.wvu.Rows" hidden="1">[16]BOP!$A$36:$IV$36,[16]BOP!$A$44:$IV$44,[16]BOP!$A$59:$IV$59,[16]BOP!#REF!,[16]BOP!#REF!,[16]BOP!$A$79:$IV$79,[16]BOP!$A$81:$IV$88,[16]BOP!#REF!</definedName>
    <definedName name="Z_49B0A4B8_963B_11D1_BFD1_00A02466B680_.wvu.Rows" hidden="1">[16]BOP!$A$36:$IV$36,[16]BOP!$A$44:$IV$44,[16]BOP!$A$59:$IV$59,[16]BOP!#REF!,[16]BOP!#REF!,[16]BOP!$A$79:$IV$79,[16]BOP!$A$81:$IV$88,[16]BOP!#REF!</definedName>
    <definedName name="Z_49B0A4B9_963B_11D1_BFD1_00A02466B680_.wvu.Rows" hidden="1">[16]BOP!$A$36:$IV$36,[16]BOP!$A$44:$IV$44,[16]BOP!$A$59:$IV$59,[16]BOP!#REF!,[16]BOP!#REF!,[16]BOP!$A$79:$IV$79,[16]BOP!$A$81:$IV$88,[16]BOP!#REF!</definedName>
    <definedName name="Z_49B0A4BB_963B_11D1_BFD1_00A02466B680_.wvu.Rows" hidden="1">[16]BOP!$A$36:$IV$36,[16]BOP!$A$44:$IV$44,[16]BOP!$A$59:$IV$59,[16]BOP!#REF!,[16]BOP!#REF!,[16]BOP!$A$79:$IV$79,[16]BOP!$A$81:$IV$88,[16]BOP!#REF!,[16]BOP!#REF!</definedName>
    <definedName name="Z_49B0A4BC_963B_11D1_BFD1_00A02466B680_.wvu.Rows" hidden="1">[16]BOP!$A$36:$IV$36,[16]BOP!$A$44:$IV$44,[16]BOP!$A$59:$IV$59,[16]BOP!#REF!,[16]BOP!#REF!,[16]BOP!$A$79:$IV$79,[16]BOP!$A$81:$IV$88,[16]BOP!#REF!,[16]BOP!#REF!</definedName>
    <definedName name="Z_49B0A4BD_963B_11D1_BFD1_00A02466B680_.wvu.Rows" hidden="1">[16]BOP!$A$36:$IV$36,[16]BOP!$A$44:$IV$44,[16]BOP!$A$59:$IV$59,[16]BOP!#REF!,[16]BOP!#REF!,[16]BOP!$A$79:$IV$79</definedName>
    <definedName name="Z_65976840_70A2_11D2_BFD1_C1F7123CE332_.wvu.PrintTitles" hidden="1">[21]SUMMARY!$B$1:$D$65536,[21]SUMMARY!$A$3:$IV$5</definedName>
    <definedName name="Z_9E0C48F8_FFCC_11D1_98BA_00C04FC96ABD_.wvu.Rows" hidden="1">[16]BOP!$A$36:$IV$36,[16]BOP!$A$44:$IV$44,[16]BOP!$A$59:$IV$59,[16]BOP!#REF!,[16]BOP!#REF!,[16]BOP!$A$81:$IV$88</definedName>
    <definedName name="Z_9E0C48F9_FFCC_11D1_98BA_00C04FC96ABD_.wvu.Rows" hidden="1">[16]BOP!$A$36:$IV$36,[16]BOP!$A$44:$IV$44,[16]BOP!$A$59:$IV$59,[16]BOP!#REF!,[16]BOP!#REF!,[16]BOP!$A$81:$IV$88</definedName>
    <definedName name="Z_9E0C48FA_FFCC_11D1_98BA_00C04FC96ABD_.wvu.Rows" hidden="1">[16]BOP!$A$36:$IV$36,[16]BOP!$A$44:$IV$44,[16]BOP!$A$59:$IV$59,[16]BOP!#REF!,[16]BOP!#REF!,[16]BOP!$A$81:$IV$88</definedName>
    <definedName name="Z_9E0C48FB_FFCC_11D1_98BA_00C04FC96ABD_.wvu.Rows" hidden="1">[16]BOP!$A$36:$IV$36,[16]BOP!$A$44:$IV$44,[16]BOP!$A$59:$IV$59,[16]BOP!#REF!,[16]BOP!#REF!,[16]BOP!$A$81:$IV$88</definedName>
    <definedName name="Z_9E0C48FC_FFCC_11D1_98BA_00C04FC96ABD_.wvu.Rows" hidden="1">[16]BOP!$A$36:$IV$36,[16]BOP!$A$44:$IV$44,[16]BOP!$A$59:$IV$59,[16]BOP!#REF!,[16]BOP!#REF!,[16]BOP!$A$79:$IV$79,[16]BOP!$A$81:$IV$88,[16]BOP!#REF!</definedName>
    <definedName name="Z_9E0C48FD_FFCC_11D1_98BA_00C04FC96ABD_.wvu.Rows" hidden="1">[16]BOP!$A$36:$IV$36,[16]BOP!$A$44:$IV$44,[16]BOP!$A$59:$IV$59,[16]BOP!#REF!,[16]BOP!#REF!,[16]BOP!$A$79:$IV$79,[16]BOP!$A$81:$IV$88</definedName>
    <definedName name="Z_9E0C48FE_FFCC_11D1_98BA_00C04FC96ABD_.wvu.Rows" localSheetId="0" hidden="1">[16]BOP!$A$36:$IV$36,[16]BOP!$A$44:$IV$44,[16]BOP!$A$59:$IV$59,[16]BOP!#REF!,[16]BOP!#REF!,[16]BOP!$A$79:$IV$79,[16]BOP!#REF!</definedName>
    <definedName name="Z_9E0C48FE_FFCC_11D1_98BA_00C04FC96ABD_.wvu.Rows" hidden="1">[16]BOP!$A$36:$IV$36,[16]BOP!$A$44:$IV$44,[16]BOP!$A$59:$IV$59,[16]BOP!#REF!,[16]BOP!#REF!,[16]BOP!$A$79:$IV$79,[16]BOP!#REF!</definedName>
    <definedName name="Z_9E0C48FF_FFCC_11D1_98BA_00C04FC96ABD_.wvu.Rows" hidden="1">[16]BOP!$A$36:$IV$36,[16]BOP!$A$44:$IV$44,[16]BOP!$A$59:$IV$59,[16]BOP!#REF!,[16]BOP!#REF!,[16]BOP!$A$79:$IV$79,[16]BOP!$A$81:$IV$88,[16]BOP!#REF!</definedName>
    <definedName name="Z_9E0C4900_FFCC_11D1_98BA_00C04FC96ABD_.wvu.Rows" hidden="1">[16]BOP!$A$36:$IV$36,[16]BOP!$A$44:$IV$44,[16]BOP!$A$59:$IV$59,[16]BOP!#REF!,[16]BOP!#REF!,[16]BOP!$A$79:$IV$79,[16]BOP!$A$81:$IV$88,[16]BOP!#REF!</definedName>
    <definedName name="Z_9E0C4901_FFCC_11D1_98BA_00C04FC96ABD_.wvu.Rows" hidden="1">[16]BOP!$A$36:$IV$36,[16]BOP!$A$44:$IV$44,[16]BOP!$A$59:$IV$59,[16]BOP!#REF!,[16]BOP!#REF!,[16]BOP!$A$79:$IV$79,[16]BOP!$A$81:$IV$88,[16]BOP!#REF!</definedName>
    <definedName name="Z_9E0C4903_FFCC_11D1_98BA_00C04FC96ABD_.wvu.Rows" hidden="1">[16]BOP!$A$36:$IV$36,[16]BOP!$A$44:$IV$44,[16]BOP!$A$59:$IV$59,[16]BOP!#REF!,[16]BOP!#REF!,[16]BOP!$A$79:$IV$79,[16]BOP!$A$81:$IV$88,[16]BOP!#REF!,[16]BOP!#REF!</definedName>
    <definedName name="Z_9E0C4904_FFCC_11D1_98BA_00C04FC96ABD_.wvu.Rows" hidden="1">[16]BOP!$A$36:$IV$36,[16]BOP!$A$44:$IV$44,[16]BOP!$A$59:$IV$59,[16]BOP!#REF!,[16]BOP!#REF!,[16]BOP!$A$79:$IV$79,[16]BOP!$A$81:$IV$88,[16]BOP!#REF!,[16]BOP!#REF!</definedName>
    <definedName name="Z_9E0C4905_FFCC_11D1_98BA_00C04FC96ABD_.wvu.Rows" hidden="1">[16]BOP!$A$36:$IV$36,[16]BOP!$A$44:$IV$44,[16]BOP!$A$59:$IV$59,[16]BOP!#REF!,[16]BOP!#REF!,[16]BOP!$A$79:$IV$79</definedName>
    <definedName name="Z_B424DD41_AAD0_11D2_BFD1_00A02466506E_.wvu.PrintTitles" hidden="1">[21]SUMMARY!$B$1:$D$65536,[21]SUMMARY!$A$3:$IV$5</definedName>
    <definedName name="Z_BC2BFA12_1C91_11D2_BFD2_00A02466506E_.wvu.PrintTitles" hidden="1">[21]SUMMARY!$B$1:$D$65536,[21]SUMMARY!$A$3:$IV$5</definedName>
    <definedName name="Z_C21FAE85_013A_11D2_98BD_00C04FC96ABD_.wvu.Rows" hidden="1">[16]BOP!$A$36:$IV$36,[16]BOP!$A$44:$IV$44,[16]BOP!$A$59:$IV$59,[16]BOP!#REF!,[16]BOP!#REF!,[16]BOP!$A$81:$IV$88</definedName>
    <definedName name="Z_C21FAE86_013A_11D2_98BD_00C04FC96ABD_.wvu.Rows" hidden="1">[16]BOP!$A$36:$IV$36,[16]BOP!$A$44:$IV$44,[16]BOP!$A$59:$IV$59,[16]BOP!#REF!,[16]BOP!#REF!,[16]BOP!$A$81:$IV$88</definedName>
    <definedName name="Z_C21FAE87_013A_11D2_98BD_00C04FC96ABD_.wvu.Rows" hidden="1">[16]BOP!$A$36:$IV$36,[16]BOP!$A$44:$IV$44,[16]BOP!$A$59:$IV$59,[16]BOP!#REF!,[16]BOP!#REF!,[16]BOP!$A$81:$IV$88</definedName>
    <definedName name="Z_C21FAE88_013A_11D2_98BD_00C04FC96ABD_.wvu.Rows" hidden="1">[16]BOP!$A$36:$IV$36,[16]BOP!$A$44:$IV$44,[16]BOP!$A$59:$IV$59,[16]BOP!#REF!,[16]BOP!#REF!,[16]BOP!$A$81:$IV$88</definedName>
    <definedName name="Z_C21FAE89_013A_11D2_98BD_00C04FC96ABD_.wvu.Rows" hidden="1">[16]BOP!$A$36:$IV$36,[16]BOP!$A$44:$IV$44,[16]BOP!$A$59:$IV$59,[16]BOP!#REF!,[16]BOP!#REF!,[16]BOP!$A$79:$IV$79,[16]BOP!$A$81:$IV$88,[16]BOP!#REF!</definedName>
    <definedName name="Z_C21FAE8A_013A_11D2_98BD_00C04FC96ABD_.wvu.Rows" hidden="1">[16]BOP!$A$36:$IV$36,[16]BOP!$A$44:$IV$44,[16]BOP!$A$59:$IV$59,[16]BOP!#REF!,[16]BOP!#REF!,[16]BOP!$A$79:$IV$79,[16]BOP!$A$81:$IV$88</definedName>
    <definedName name="Z_C21FAE8B_013A_11D2_98BD_00C04FC96ABD_.wvu.Rows" localSheetId="0" hidden="1">[16]BOP!$A$36:$IV$36,[16]BOP!$A$44:$IV$44,[16]BOP!$A$59:$IV$59,[16]BOP!#REF!,[16]BOP!#REF!,[16]BOP!$A$79:$IV$79,[16]BOP!#REF!</definedName>
    <definedName name="Z_C21FAE8B_013A_11D2_98BD_00C04FC96ABD_.wvu.Rows" hidden="1">[16]BOP!$A$36:$IV$36,[16]BOP!$A$44:$IV$44,[16]BOP!$A$59:$IV$59,[16]BOP!#REF!,[16]BOP!#REF!,[16]BOP!$A$79:$IV$79,[16]BOP!#REF!</definedName>
    <definedName name="Z_C21FAE8C_013A_11D2_98BD_00C04FC96ABD_.wvu.Rows" hidden="1">[16]BOP!$A$36:$IV$36,[16]BOP!$A$44:$IV$44,[16]BOP!$A$59:$IV$59,[16]BOP!#REF!,[16]BOP!#REF!,[16]BOP!$A$79:$IV$79,[16]BOP!$A$81:$IV$88,[16]BOP!#REF!</definedName>
    <definedName name="Z_C21FAE8D_013A_11D2_98BD_00C04FC96ABD_.wvu.Rows" hidden="1">[16]BOP!$A$36:$IV$36,[16]BOP!$A$44:$IV$44,[16]BOP!$A$59:$IV$59,[16]BOP!#REF!,[16]BOP!#REF!,[16]BOP!$A$79:$IV$79,[16]BOP!$A$81:$IV$88,[16]BOP!#REF!</definedName>
    <definedName name="Z_C21FAE8E_013A_11D2_98BD_00C04FC96ABD_.wvu.Rows" hidden="1">[16]BOP!$A$36:$IV$36,[16]BOP!$A$44:$IV$44,[16]BOP!$A$59:$IV$59,[16]BOP!#REF!,[16]BOP!#REF!,[16]BOP!$A$79:$IV$79,[16]BOP!$A$81:$IV$88,[16]BOP!#REF!</definedName>
    <definedName name="Z_C21FAE90_013A_11D2_98BD_00C04FC96ABD_.wvu.Rows" hidden="1">[16]BOP!$A$36:$IV$36,[16]BOP!$A$44:$IV$44,[16]BOP!$A$59:$IV$59,[16]BOP!#REF!,[16]BOP!#REF!,[16]BOP!$A$79:$IV$79,[16]BOP!$A$81:$IV$88,[16]BOP!#REF!,[16]BOP!#REF!</definedName>
    <definedName name="Z_C21FAE91_013A_11D2_98BD_00C04FC96ABD_.wvu.Rows" hidden="1">[16]BOP!$A$36:$IV$36,[16]BOP!$A$44:$IV$44,[16]BOP!$A$59:$IV$59,[16]BOP!#REF!,[16]BOP!#REF!,[16]BOP!$A$79:$IV$79,[16]BOP!$A$81:$IV$88,[16]BOP!#REF!,[16]BOP!#REF!</definedName>
    <definedName name="Z_C21FAE92_013A_11D2_98BD_00C04FC96ABD_.wvu.Rows" hidden="1">[16]BOP!$A$36:$IV$36,[16]BOP!$A$44:$IV$44,[16]BOP!$A$59:$IV$59,[16]BOP!#REF!,[16]BOP!#REF!,[16]BOP!$A$79:$IV$79</definedName>
    <definedName name="Z_CF25EF4A_FFAB_11D1_98B7_00C04FC96ABD_.wvu.Rows" hidden="1">[16]BOP!$A$36:$IV$36,[16]BOP!$A$44:$IV$44,[16]BOP!$A$59:$IV$59,[16]BOP!#REF!,[16]BOP!#REF!,[16]BOP!$A$81:$IV$88</definedName>
    <definedName name="Z_CF25EF4B_FFAB_11D1_98B7_00C04FC96ABD_.wvu.Rows" hidden="1">[16]BOP!$A$36:$IV$36,[16]BOP!$A$44:$IV$44,[16]BOP!$A$59:$IV$59,[16]BOP!#REF!,[16]BOP!#REF!,[16]BOP!$A$81:$IV$88</definedName>
    <definedName name="Z_CF25EF4C_FFAB_11D1_98B7_00C04FC96ABD_.wvu.Rows" hidden="1">[16]BOP!$A$36:$IV$36,[16]BOP!$A$44:$IV$44,[16]BOP!$A$59:$IV$59,[16]BOP!#REF!,[16]BOP!#REF!,[16]BOP!$A$81:$IV$88</definedName>
    <definedName name="Z_CF25EF4D_FFAB_11D1_98B7_00C04FC96ABD_.wvu.Rows" hidden="1">[16]BOP!$A$36:$IV$36,[16]BOP!$A$44:$IV$44,[16]BOP!$A$59:$IV$59,[16]BOP!#REF!,[16]BOP!#REF!,[16]BOP!$A$81:$IV$88</definedName>
    <definedName name="Z_CF25EF4E_FFAB_11D1_98B7_00C04FC96ABD_.wvu.Rows" hidden="1">[16]BOP!$A$36:$IV$36,[16]BOP!$A$44:$IV$44,[16]BOP!$A$59:$IV$59,[16]BOP!#REF!,[16]BOP!#REF!,[16]BOP!$A$79:$IV$79,[16]BOP!$A$81:$IV$88,[16]BOP!#REF!</definedName>
    <definedName name="Z_CF25EF4F_FFAB_11D1_98B7_00C04FC96ABD_.wvu.Rows" hidden="1">[16]BOP!$A$36:$IV$36,[16]BOP!$A$44:$IV$44,[16]BOP!$A$59:$IV$59,[16]BOP!#REF!,[16]BOP!#REF!,[16]BOP!$A$79:$IV$79,[16]BOP!$A$81:$IV$88</definedName>
    <definedName name="Z_CF25EF50_FFAB_11D1_98B7_00C04FC96ABD_.wvu.Rows" localSheetId="0" hidden="1">[16]BOP!$A$36:$IV$36,[16]BOP!$A$44:$IV$44,[16]BOP!$A$59:$IV$59,[16]BOP!#REF!,[16]BOP!#REF!,[16]BOP!$A$79:$IV$79,[16]BOP!#REF!</definedName>
    <definedName name="Z_CF25EF50_FFAB_11D1_98B7_00C04FC96ABD_.wvu.Rows" hidden="1">[16]BOP!$A$36:$IV$36,[16]BOP!$A$44:$IV$44,[16]BOP!$A$59:$IV$59,[16]BOP!#REF!,[16]BOP!#REF!,[16]BOP!$A$79:$IV$79,[16]BOP!#REF!</definedName>
    <definedName name="Z_CF25EF51_FFAB_11D1_98B7_00C04FC96ABD_.wvu.Rows" hidden="1">[16]BOP!$A$36:$IV$36,[16]BOP!$A$44:$IV$44,[16]BOP!$A$59:$IV$59,[16]BOP!#REF!,[16]BOP!#REF!,[16]BOP!$A$79:$IV$79,[16]BOP!$A$81:$IV$88,[16]BOP!#REF!</definedName>
    <definedName name="Z_CF25EF52_FFAB_11D1_98B7_00C04FC96ABD_.wvu.Rows" hidden="1">[16]BOP!$A$36:$IV$36,[16]BOP!$A$44:$IV$44,[16]BOP!$A$59:$IV$59,[16]BOP!#REF!,[16]BOP!#REF!,[16]BOP!$A$79:$IV$79,[16]BOP!$A$81:$IV$88,[16]BOP!#REF!</definedName>
    <definedName name="Z_CF25EF53_FFAB_11D1_98B7_00C04FC96ABD_.wvu.Rows" hidden="1">[16]BOP!$A$36:$IV$36,[16]BOP!$A$44:$IV$44,[16]BOP!$A$59:$IV$59,[16]BOP!#REF!,[16]BOP!#REF!,[16]BOP!$A$79:$IV$79,[16]BOP!$A$81:$IV$88,[16]BOP!#REF!</definedName>
    <definedName name="Z_CF25EF55_FFAB_11D1_98B7_00C04FC96ABD_.wvu.Rows" hidden="1">[16]BOP!$A$36:$IV$36,[16]BOP!$A$44:$IV$44,[16]BOP!$A$59:$IV$59,[16]BOP!#REF!,[16]BOP!#REF!,[16]BOP!$A$79:$IV$79,[16]BOP!$A$81:$IV$88,[16]BOP!#REF!,[16]BOP!#REF!</definedName>
    <definedName name="Z_CF25EF56_FFAB_11D1_98B7_00C04FC96ABD_.wvu.Rows" hidden="1">[16]BOP!$A$36:$IV$36,[16]BOP!$A$44:$IV$44,[16]BOP!$A$59:$IV$59,[16]BOP!#REF!,[16]BOP!#REF!,[16]BOP!$A$79:$IV$79,[16]BOP!$A$81:$IV$88,[16]BOP!#REF!,[16]BOP!#REF!</definedName>
    <definedName name="Z_CF25EF57_FFAB_11D1_98B7_00C04FC96ABD_.wvu.Rows" hidden="1">[16]BOP!$A$36:$IV$36,[16]BOP!$A$44:$IV$44,[16]BOP!$A$59:$IV$59,[16]BOP!#REF!,[16]BOP!#REF!,[16]BOP!$A$79:$IV$79</definedName>
    <definedName name="Z_E6B74681_BCE1_11D2_BFD1_00A02466506E_.wvu.PrintTitles" hidden="1">[21]SUMMARY!$B$1:$D$65536,[21]SUMMARY!$A$3:$IV$5</definedName>
    <definedName name="Z_EA8011E5_017A_11D2_98BD_00C04FC96ABD_.wvu.Rows" hidden="1">[16]BOP!$A$36:$IV$36,[16]BOP!$A$44:$IV$44,[16]BOP!$A$59:$IV$59,[16]BOP!#REF!,[16]BOP!#REF!,[16]BOP!$A$79:$IV$79,[16]BOP!$A$81:$IV$88</definedName>
    <definedName name="Z_EA8011E6_017A_11D2_98BD_00C04FC96ABD_.wvu.Rows" localSheetId="0" hidden="1">[16]BOP!$A$36:$IV$36,[16]BOP!$A$44:$IV$44,[16]BOP!$A$59:$IV$59,[16]BOP!#REF!,[16]BOP!#REF!,[16]BOP!$A$79:$IV$79,[16]BOP!#REF!</definedName>
    <definedName name="Z_EA8011E6_017A_11D2_98BD_00C04FC96ABD_.wvu.Rows" hidden="1">[16]BOP!$A$36:$IV$36,[16]BOP!$A$44:$IV$44,[16]BOP!$A$59:$IV$59,[16]BOP!#REF!,[16]BOP!#REF!,[16]BOP!$A$79:$IV$79,[16]BOP!#REF!</definedName>
    <definedName name="Z_EA8011E9_017A_11D2_98BD_00C04FC96ABD_.wvu.Rows" hidden="1">[16]BOP!$A$36:$IV$36,[16]BOP!$A$44:$IV$44,[16]BOP!$A$59:$IV$59,[16]BOP!#REF!,[16]BOP!#REF!,[16]BOP!$A$79:$IV$79,[16]BOP!$A$81:$IV$88,[16]BOP!#REF!</definedName>
    <definedName name="Z_EA8011EC_017A_11D2_98BD_00C04FC96ABD_.wvu.Rows" hidden="1">[16]BOP!$A$36:$IV$36,[16]BOP!$A$44:$IV$44,[16]BOP!$A$59:$IV$59,[16]BOP!#REF!,[16]BOP!#REF!,[16]BOP!$A$79:$IV$79,[16]BOP!$A$81:$IV$88,[16]BOP!#REF!,[16]BOP!#REF!</definedName>
    <definedName name="Z_EA86CE3A_00A2_11D2_98BC_00C04FC96ABD_.wvu.Rows" hidden="1">[16]BOP!$A$36:$IV$36,[16]BOP!$A$44:$IV$44,[16]BOP!$A$59:$IV$59,[16]BOP!#REF!,[16]BOP!#REF!,[16]BOP!$A$81:$IV$88</definedName>
    <definedName name="Z_EA86CE3B_00A2_11D2_98BC_00C04FC96ABD_.wvu.Rows" hidden="1">[16]BOP!$A$36:$IV$36,[16]BOP!$A$44:$IV$44,[16]BOP!$A$59:$IV$59,[16]BOP!#REF!,[16]BOP!#REF!,[16]BOP!$A$81:$IV$88</definedName>
    <definedName name="Z_EA86CE3C_00A2_11D2_98BC_00C04FC96ABD_.wvu.Rows" hidden="1">[16]BOP!$A$36:$IV$36,[16]BOP!$A$44:$IV$44,[16]BOP!$A$59:$IV$59,[16]BOP!#REF!,[16]BOP!#REF!,[16]BOP!$A$81:$IV$88</definedName>
    <definedName name="Z_EA86CE3D_00A2_11D2_98BC_00C04FC96ABD_.wvu.Rows" hidden="1">[16]BOP!$A$36:$IV$36,[16]BOP!$A$44:$IV$44,[16]BOP!$A$59:$IV$59,[16]BOP!#REF!,[16]BOP!#REF!,[16]BOP!$A$81:$IV$88</definedName>
    <definedName name="Z_EA86CE3E_00A2_11D2_98BC_00C04FC96ABD_.wvu.Rows" hidden="1">[16]BOP!$A$36:$IV$36,[16]BOP!$A$44:$IV$44,[16]BOP!$A$59:$IV$59,[16]BOP!#REF!,[16]BOP!#REF!,[16]BOP!$A$79:$IV$79,[16]BOP!$A$81:$IV$88,[16]BOP!#REF!</definedName>
    <definedName name="Z_EA86CE3F_00A2_11D2_98BC_00C04FC96ABD_.wvu.Rows" hidden="1">[16]BOP!$A$36:$IV$36,[16]BOP!$A$44:$IV$44,[16]BOP!$A$59:$IV$59,[16]BOP!#REF!,[16]BOP!#REF!,[16]BOP!$A$79:$IV$79,[16]BOP!$A$81:$IV$88</definedName>
    <definedName name="Z_EA86CE40_00A2_11D2_98BC_00C04FC96ABD_.wvu.Rows" localSheetId="0" hidden="1">[16]BOP!$A$36:$IV$36,[16]BOP!$A$44:$IV$44,[16]BOP!$A$59:$IV$59,[16]BOP!#REF!,[16]BOP!#REF!,[16]BOP!$A$79:$IV$79,[16]BOP!#REF!</definedName>
    <definedName name="Z_EA86CE40_00A2_11D2_98BC_00C04FC96ABD_.wvu.Rows" hidden="1">[16]BOP!$A$36:$IV$36,[16]BOP!$A$44:$IV$44,[16]BOP!$A$59:$IV$59,[16]BOP!#REF!,[16]BOP!#REF!,[16]BOP!$A$79:$IV$79,[16]BOP!#REF!</definedName>
    <definedName name="Z_EA86CE41_00A2_11D2_98BC_00C04FC96ABD_.wvu.Rows" hidden="1">[16]BOP!$A$36:$IV$36,[16]BOP!$A$44:$IV$44,[16]BOP!$A$59:$IV$59,[16]BOP!#REF!,[16]BOP!#REF!,[16]BOP!$A$79:$IV$79,[16]BOP!$A$81:$IV$88,[16]BOP!#REF!</definedName>
    <definedName name="Z_EA86CE42_00A2_11D2_98BC_00C04FC96ABD_.wvu.Rows" hidden="1">[16]BOP!$A$36:$IV$36,[16]BOP!$A$44:$IV$44,[16]BOP!$A$59:$IV$59,[16]BOP!#REF!,[16]BOP!#REF!,[16]BOP!$A$79:$IV$79,[16]BOP!$A$81:$IV$88,[16]BOP!#REF!</definedName>
    <definedName name="Z_EA86CE43_00A2_11D2_98BC_00C04FC96ABD_.wvu.Rows" hidden="1">[16]BOP!$A$36:$IV$36,[16]BOP!$A$44:$IV$44,[16]BOP!$A$59:$IV$59,[16]BOP!#REF!,[16]BOP!#REF!,[16]BOP!$A$79:$IV$79,[16]BOP!$A$81:$IV$88,[16]BOP!#REF!</definedName>
    <definedName name="Z_EA86CE45_00A2_11D2_98BC_00C04FC96ABD_.wvu.Rows" hidden="1">[16]BOP!$A$36:$IV$36,[16]BOP!$A$44:$IV$44,[16]BOP!$A$59:$IV$59,[16]BOP!#REF!,[16]BOP!#REF!,[16]BOP!$A$79:$IV$79,[16]BOP!$A$81:$IV$88,[16]BOP!#REF!,[16]BOP!#REF!</definedName>
    <definedName name="Z_EA86CE46_00A2_11D2_98BC_00C04FC96ABD_.wvu.Rows" hidden="1">[16]BOP!$A$36:$IV$36,[16]BOP!$A$44:$IV$44,[16]BOP!$A$59:$IV$59,[16]BOP!#REF!,[16]BOP!#REF!,[16]BOP!$A$79:$IV$79,[16]BOP!$A$81:$IV$88,[16]BOP!#REF!,[16]BOP!#REF!</definedName>
    <definedName name="Z_EA86CE47_00A2_11D2_98BC_00C04FC96ABD_.wvu.Rows" hidden="1">[16]BOP!$A$36:$IV$36,[16]BOP!$A$44:$IV$44,[16]BOP!$A$59:$IV$59,[16]BOP!#REF!,[16]BOP!#REF!,[16]BOP!$A$79:$IV$79</definedName>
    <definedName name="Баталгаа" localSheetId="0" hidden="1">'[1]2'!#REF!</definedName>
    <definedName name="Баталгаа" hidden="1">'[1]2'!#REF!</definedName>
    <definedName name="Баталгаа_2018" localSheetId="0" hidden="1">'[1]2'!#REF!</definedName>
    <definedName name="Баталгаа_2018" hidden="1">'[1]2'!#REF!</definedName>
    <definedName name="вь" localSheetId="0" hidden="1">{"Main Economic Indicators",#N/A,FALSE,"C"}</definedName>
    <definedName name="вь" hidden="1">{"Main Economic Indicators",#N/A,FALSE,"C"}</definedName>
    <definedName name="ОӨБЛЫДЙП" hidden="1">[22]A!#REF!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45" i="1" l="1"/>
  <c r="F1744" i="1" s="1"/>
  <c r="F1743" i="1" s="1"/>
  <c r="E1745" i="1"/>
  <c r="E1744" i="1" s="1"/>
  <c r="E1743" i="1" s="1"/>
  <c r="F1740" i="1"/>
  <c r="F1739" i="1" s="1"/>
  <c r="E1740" i="1"/>
  <c r="E1739" i="1" s="1"/>
  <c r="F1730" i="1"/>
  <c r="E1730" i="1"/>
  <c r="F1726" i="1"/>
  <c r="F1725" i="1" s="1"/>
  <c r="E1726" i="1"/>
  <c r="F1722" i="1"/>
  <c r="F1721" i="1" s="1"/>
  <c r="F1720" i="1" s="1"/>
  <c r="E1722" i="1"/>
  <c r="E1721" i="1" s="1"/>
  <c r="E1720" i="1" s="1"/>
  <c r="F1718" i="1"/>
  <c r="F1717" i="1" s="1"/>
  <c r="F1716" i="1" s="1"/>
  <c r="E1718" i="1"/>
  <c r="E1717" i="1" s="1"/>
  <c r="E1716" i="1" s="1"/>
  <c r="F1714" i="1"/>
  <c r="F1713" i="1" s="1"/>
  <c r="F1712" i="1" s="1"/>
  <c r="E1714" i="1"/>
  <c r="E1713" i="1" s="1"/>
  <c r="E1712" i="1" s="1"/>
  <c r="F1710" i="1"/>
  <c r="F1709" i="1" s="1"/>
  <c r="F1708" i="1" s="1"/>
  <c r="E1710" i="1"/>
  <c r="E1709" i="1" s="1"/>
  <c r="E1708" i="1" s="1"/>
  <c r="F1706" i="1"/>
  <c r="F1705" i="1" s="1"/>
  <c r="F1704" i="1" s="1"/>
  <c r="E1706" i="1"/>
  <c r="E1705" i="1" s="1"/>
  <c r="E1704" i="1" s="1"/>
  <c r="F1702" i="1"/>
  <c r="F1701" i="1" s="1"/>
  <c r="F1700" i="1" s="1"/>
  <c r="E1702" i="1"/>
  <c r="E1701" i="1" s="1"/>
  <c r="E1700" i="1" s="1"/>
  <c r="F1698" i="1"/>
  <c r="F1697" i="1" s="1"/>
  <c r="E1698" i="1"/>
  <c r="E1697" i="1"/>
  <c r="F1695" i="1"/>
  <c r="F1694" i="1" s="1"/>
  <c r="E1695" i="1"/>
  <c r="E1694" i="1" s="1"/>
  <c r="F1690" i="1"/>
  <c r="E1690" i="1"/>
  <c r="F1689" i="1"/>
  <c r="E1689" i="1"/>
  <c r="F1686" i="1"/>
  <c r="F1685" i="1" s="1"/>
  <c r="E1686" i="1"/>
  <c r="E1685" i="1" s="1"/>
  <c r="F1683" i="1"/>
  <c r="F1682" i="1" s="1"/>
  <c r="E1683" i="1"/>
  <c r="E1682" i="1" s="1"/>
  <c r="F1679" i="1"/>
  <c r="E1679" i="1"/>
  <c r="F1678" i="1"/>
  <c r="E1678" i="1"/>
  <c r="F1676" i="1"/>
  <c r="F1675" i="1" s="1"/>
  <c r="F1674" i="1" s="1"/>
  <c r="E1676" i="1"/>
  <c r="E1675" i="1" s="1"/>
  <c r="E1674" i="1" s="1"/>
  <c r="F1649" i="1"/>
  <c r="E1649" i="1"/>
  <c r="F1642" i="1"/>
  <c r="E1642" i="1"/>
  <c r="F1635" i="1"/>
  <c r="E1635" i="1"/>
  <c r="F1632" i="1"/>
  <c r="F1631" i="1" s="1"/>
  <c r="E1632" i="1"/>
  <c r="E1631" i="1" s="1"/>
  <c r="F1594" i="1"/>
  <c r="E1594" i="1"/>
  <c r="F1548" i="1"/>
  <c r="E1548" i="1"/>
  <c r="F1544" i="1"/>
  <c r="F1543" i="1" s="1"/>
  <c r="E1544" i="1"/>
  <c r="E1543" i="1" s="1"/>
  <c r="F1506" i="1"/>
  <c r="E1506" i="1"/>
  <c r="F1488" i="1"/>
  <c r="E1488" i="1"/>
  <c r="F1452" i="1"/>
  <c r="E1452" i="1"/>
  <c r="F1448" i="1"/>
  <c r="E1448" i="1"/>
  <c r="F1447" i="1"/>
  <c r="E1447" i="1"/>
  <c r="F1445" i="1"/>
  <c r="E1445" i="1"/>
  <c r="F1444" i="1"/>
  <c r="E1444" i="1"/>
  <c r="F1419" i="1"/>
  <c r="E1419" i="1"/>
  <c r="F1399" i="1"/>
  <c r="F1398" i="1" s="1"/>
  <c r="F1397" i="1" s="1"/>
  <c r="E1399" i="1"/>
  <c r="E1398" i="1" s="1"/>
  <c r="E1397" i="1" s="1"/>
  <c r="F1395" i="1"/>
  <c r="E1395" i="1"/>
  <c r="F1394" i="1"/>
  <c r="E1394" i="1"/>
  <c r="F1392" i="1"/>
  <c r="E1392" i="1"/>
  <c r="F1391" i="1"/>
  <c r="E1391" i="1"/>
  <c r="F1389" i="1"/>
  <c r="F1388" i="1" s="1"/>
  <c r="E1389" i="1"/>
  <c r="E1388" i="1" s="1"/>
  <c r="F1385" i="1"/>
  <c r="F1384" i="1" s="1"/>
  <c r="E1385" i="1"/>
  <c r="E1384" i="1" s="1"/>
  <c r="F1382" i="1"/>
  <c r="F1381" i="1" s="1"/>
  <c r="E1382" i="1"/>
  <c r="E1381" i="1" s="1"/>
  <c r="F1377" i="1"/>
  <c r="E1377" i="1"/>
  <c r="F1374" i="1"/>
  <c r="F1373" i="1" s="1"/>
  <c r="E1374" i="1"/>
  <c r="E1373" i="1"/>
  <c r="F1369" i="1"/>
  <c r="F1368" i="1" s="1"/>
  <c r="E1369" i="1"/>
  <c r="E1368" i="1" s="1"/>
  <c r="F1357" i="1"/>
  <c r="E1357" i="1"/>
  <c r="F1348" i="1"/>
  <c r="E1348" i="1"/>
  <c r="F1341" i="1"/>
  <c r="E1341" i="1"/>
  <c r="F1338" i="1"/>
  <c r="E1338" i="1"/>
  <c r="F1334" i="1"/>
  <c r="E1334" i="1"/>
  <c r="F1324" i="1"/>
  <c r="F1323" i="1" s="1"/>
  <c r="E1324" i="1"/>
  <c r="E1323" i="1" s="1"/>
  <c r="F1281" i="1"/>
  <c r="E1281" i="1"/>
  <c r="F1231" i="1"/>
  <c r="F1230" i="1" s="1"/>
  <c r="E1231" i="1"/>
  <c r="E1230" i="1" s="1"/>
  <c r="F1223" i="1"/>
  <c r="E1223" i="1"/>
  <c r="F1222" i="1"/>
  <c r="E1222" i="1"/>
  <c r="F1210" i="1"/>
  <c r="E1210" i="1"/>
  <c r="F1206" i="1"/>
  <c r="E1206" i="1"/>
  <c r="F1199" i="1"/>
  <c r="E1199" i="1"/>
  <c r="F1191" i="1"/>
  <c r="E1191" i="1"/>
  <c r="F1175" i="1"/>
  <c r="E1175" i="1"/>
  <c r="F1121" i="1"/>
  <c r="E1121" i="1"/>
  <c r="F1117" i="1"/>
  <c r="E1117" i="1"/>
  <c r="F1116" i="1"/>
  <c r="E1116" i="1"/>
  <c r="F1114" i="1"/>
  <c r="F1113" i="1" s="1"/>
  <c r="E1114" i="1"/>
  <c r="E1113" i="1" s="1"/>
  <c r="F1111" i="1"/>
  <c r="F1110" i="1" s="1"/>
  <c r="E1111" i="1"/>
  <c r="E1110" i="1" s="1"/>
  <c r="F1107" i="1"/>
  <c r="F1106" i="1" s="1"/>
  <c r="E1107" i="1"/>
  <c r="E1106" i="1" s="1"/>
  <c r="F1101" i="1"/>
  <c r="F1100" i="1" s="1"/>
  <c r="E1101" i="1"/>
  <c r="E1100" i="1" s="1"/>
  <c r="F1068" i="1"/>
  <c r="E1068" i="1"/>
  <c r="F1063" i="1"/>
  <c r="E1063" i="1"/>
  <c r="F1055" i="1"/>
  <c r="E1055" i="1"/>
  <c r="F1040" i="1"/>
  <c r="E1040" i="1"/>
  <c r="E1039" i="1" s="1"/>
  <c r="F1039" i="1"/>
  <c r="F904" i="1"/>
  <c r="E904" i="1"/>
  <c r="F670" i="1"/>
  <c r="E670" i="1"/>
  <c r="E669" i="1" s="1"/>
  <c r="F657" i="1"/>
  <c r="E657" i="1"/>
  <c r="F651" i="1"/>
  <c r="E651" i="1"/>
  <c r="E650" i="1" s="1"/>
  <c r="F650" i="1"/>
  <c r="F645" i="1"/>
  <c r="E645" i="1"/>
  <c r="F639" i="1"/>
  <c r="E639" i="1"/>
  <c r="F614" i="1"/>
  <c r="E614" i="1"/>
  <c r="F597" i="1"/>
  <c r="E597" i="1"/>
  <c r="F508" i="1"/>
  <c r="E508" i="1"/>
  <c r="F421" i="1"/>
  <c r="E421" i="1"/>
  <c r="F417" i="1"/>
  <c r="E417" i="1"/>
  <c r="E416" i="1" s="1"/>
  <c r="F416" i="1"/>
  <c r="F409" i="1"/>
  <c r="E409" i="1"/>
  <c r="F400" i="1"/>
  <c r="E400" i="1"/>
  <c r="F396" i="1"/>
  <c r="E396" i="1"/>
  <c r="E395" i="1" s="1"/>
  <c r="F395" i="1"/>
  <c r="F393" i="1"/>
  <c r="F392" i="1" s="1"/>
  <c r="E393" i="1"/>
  <c r="E392" i="1" s="1"/>
  <c r="F389" i="1"/>
  <c r="F388" i="1" s="1"/>
  <c r="F387" i="1" s="1"/>
  <c r="E389" i="1"/>
  <c r="E388" i="1" s="1"/>
  <c r="E387" i="1" s="1"/>
  <c r="F385" i="1"/>
  <c r="E385" i="1"/>
  <c r="E384" i="1" s="1"/>
  <c r="F384" i="1"/>
  <c r="F382" i="1"/>
  <c r="F381" i="1" s="1"/>
  <c r="E382" i="1"/>
  <c r="E381" i="1" s="1"/>
  <c r="F374" i="1"/>
  <c r="E374" i="1"/>
  <c r="F372" i="1"/>
  <c r="F371" i="1" s="1"/>
  <c r="E372" i="1"/>
  <c r="E371" i="1" s="1"/>
  <c r="F367" i="1"/>
  <c r="E367" i="1"/>
  <c r="F365" i="1"/>
  <c r="E365" i="1"/>
  <c r="E364" i="1" s="1"/>
  <c r="F358" i="1"/>
  <c r="E358" i="1"/>
  <c r="F345" i="1"/>
  <c r="E345" i="1"/>
  <c r="F339" i="1"/>
  <c r="F338" i="1" s="1"/>
  <c r="F337" i="1" s="1"/>
  <c r="E339" i="1"/>
  <c r="E338" i="1"/>
  <c r="E337" i="1" s="1"/>
  <c r="F334" i="1"/>
  <c r="E334" i="1"/>
  <c r="F332" i="1"/>
  <c r="E332" i="1"/>
  <c r="F328" i="1"/>
  <c r="F327" i="1" s="1"/>
  <c r="E328" i="1"/>
  <c r="E327" i="1" s="1"/>
  <c r="F323" i="1"/>
  <c r="F322" i="1" s="1"/>
  <c r="E323" i="1"/>
  <c r="E322" i="1" s="1"/>
  <c r="F311" i="1"/>
  <c r="E311" i="1"/>
  <c r="F306" i="1"/>
  <c r="E306" i="1"/>
  <c r="F302" i="1"/>
  <c r="F301" i="1" s="1"/>
  <c r="E302" i="1"/>
  <c r="E301" i="1" s="1"/>
  <c r="F299" i="1"/>
  <c r="F298" i="1" s="1"/>
  <c r="E299" i="1"/>
  <c r="E298" i="1" s="1"/>
  <c r="E297" i="1" s="1"/>
  <c r="F292" i="1"/>
  <c r="E292" i="1"/>
  <c r="F290" i="1"/>
  <c r="E290" i="1"/>
  <c r="F285" i="1"/>
  <c r="F284" i="1" s="1"/>
  <c r="E285" i="1"/>
  <c r="E284" i="1" s="1"/>
  <c r="F278" i="1"/>
  <c r="E278" i="1"/>
  <c r="F276" i="1"/>
  <c r="F275" i="1" s="1"/>
  <c r="E276" i="1"/>
  <c r="F271" i="1"/>
  <c r="E271" i="1"/>
  <c r="E268" i="1" s="1"/>
  <c r="E267" i="1" s="1"/>
  <c r="F269" i="1"/>
  <c r="F268" i="1" s="1"/>
  <c r="F267" i="1" s="1"/>
  <c r="E269" i="1"/>
  <c r="F265" i="1"/>
  <c r="F264" i="1" s="1"/>
  <c r="F263" i="1" s="1"/>
  <c r="E265" i="1"/>
  <c r="E264" i="1" s="1"/>
  <c r="E263" i="1" s="1"/>
  <c r="F260" i="1"/>
  <c r="E260" i="1"/>
  <c r="E259" i="1" s="1"/>
  <c r="E258" i="1" s="1"/>
  <c r="F259" i="1"/>
  <c r="F258" i="1" s="1"/>
  <c r="F255" i="1"/>
  <c r="F254" i="1" s="1"/>
  <c r="E255" i="1"/>
  <c r="E254" i="1" s="1"/>
  <c r="F252" i="1"/>
  <c r="E252" i="1"/>
  <c r="F251" i="1"/>
  <c r="E251" i="1"/>
  <c r="F247" i="1"/>
  <c r="F246" i="1" s="1"/>
  <c r="F245" i="1" s="1"/>
  <c r="E247" i="1"/>
  <c r="E246" i="1" s="1"/>
  <c r="E245" i="1" s="1"/>
  <c r="F242" i="1"/>
  <c r="F241" i="1" s="1"/>
  <c r="E242" i="1"/>
  <c r="E241" i="1" s="1"/>
  <c r="F239" i="1"/>
  <c r="E239" i="1"/>
  <c r="F238" i="1"/>
  <c r="E238" i="1"/>
  <c r="F234" i="1"/>
  <c r="F233" i="1" s="1"/>
  <c r="E234" i="1"/>
  <c r="E233" i="1" s="1"/>
  <c r="F231" i="1"/>
  <c r="F230" i="1" s="1"/>
  <c r="E231" i="1"/>
  <c r="E230" i="1"/>
  <c r="F228" i="1"/>
  <c r="F227" i="1" s="1"/>
  <c r="E228" i="1"/>
  <c r="E227" i="1" s="1"/>
  <c r="E226" i="1" s="1"/>
  <c r="F223" i="1"/>
  <c r="F222" i="1" s="1"/>
  <c r="E223" i="1"/>
  <c r="E222" i="1" s="1"/>
  <c r="F220" i="1"/>
  <c r="F219" i="1" s="1"/>
  <c r="E220" i="1"/>
  <c r="E219" i="1" s="1"/>
  <c r="F214" i="1"/>
  <c r="F213" i="1" s="1"/>
  <c r="E214" i="1"/>
  <c r="E213" i="1" s="1"/>
  <c r="F207" i="1"/>
  <c r="F206" i="1" s="1"/>
  <c r="E207" i="1"/>
  <c r="E206" i="1" s="1"/>
  <c r="F201" i="1"/>
  <c r="F200" i="1" s="1"/>
  <c r="E201" i="1"/>
  <c r="E200" i="1" s="1"/>
  <c r="F198" i="1"/>
  <c r="E198" i="1"/>
  <c r="F196" i="1"/>
  <c r="F195" i="1" s="1"/>
  <c r="E196" i="1"/>
  <c r="E195" i="1" s="1"/>
  <c r="F182" i="1"/>
  <c r="E182" i="1"/>
  <c r="E170" i="1" s="1"/>
  <c r="F171" i="1"/>
  <c r="E171" i="1"/>
  <c r="F161" i="1"/>
  <c r="E161" i="1"/>
  <c r="F159" i="1"/>
  <c r="E159" i="1"/>
  <c r="F156" i="1"/>
  <c r="E156" i="1"/>
  <c r="F154" i="1"/>
  <c r="E154" i="1"/>
  <c r="F146" i="1"/>
  <c r="E146" i="1"/>
  <c r="F125" i="1"/>
  <c r="F124" i="1" s="1"/>
  <c r="E125" i="1"/>
  <c r="E124" i="1" s="1"/>
  <c r="F121" i="1"/>
  <c r="F120" i="1" s="1"/>
  <c r="E121" i="1"/>
  <c r="E120" i="1" s="1"/>
  <c r="F116" i="1"/>
  <c r="E116" i="1"/>
  <c r="F114" i="1"/>
  <c r="E114" i="1"/>
  <c r="F110" i="1"/>
  <c r="F109" i="1" s="1"/>
  <c r="E110" i="1"/>
  <c r="E109" i="1" s="1"/>
  <c r="F106" i="1"/>
  <c r="F105" i="1" s="1"/>
  <c r="E106" i="1"/>
  <c r="E105" i="1" s="1"/>
  <c r="F102" i="1"/>
  <c r="F101" i="1" s="1"/>
  <c r="F100" i="1" s="1"/>
  <c r="E102" i="1"/>
  <c r="E101" i="1" s="1"/>
  <c r="E100" i="1" s="1"/>
  <c r="F97" i="1"/>
  <c r="F96" i="1" s="1"/>
  <c r="F95" i="1" s="1"/>
  <c r="E97" i="1"/>
  <c r="E96" i="1" s="1"/>
  <c r="E95" i="1" s="1"/>
  <c r="F93" i="1"/>
  <c r="F92" i="1" s="1"/>
  <c r="E93" i="1"/>
  <c r="E92" i="1" s="1"/>
  <c r="F90" i="1"/>
  <c r="F89" i="1" s="1"/>
  <c r="E90" i="1"/>
  <c r="E89" i="1" s="1"/>
  <c r="F85" i="1"/>
  <c r="E85" i="1"/>
  <c r="F83" i="1"/>
  <c r="E83" i="1"/>
  <c r="F66" i="1"/>
  <c r="E66" i="1"/>
  <c r="F31" i="1"/>
  <c r="F30" i="1" s="1"/>
  <c r="E31" i="1"/>
  <c r="E30" i="1" s="1"/>
  <c r="F26" i="1"/>
  <c r="F25" i="1" s="1"/>
  <c r="F24" i="1" s="1"/>
  <c r="E26" i="1"/>
  <c r="E25" i="1" s="1"/>
  <c r="E24" i="1" s="1"/>
  <c r="F22" i="1"/>
  <c r="F21" i="1" s="1"/>
  <c r="E22" i="1"/>
  <c r="E21" i="1" s="1"/>
  <c r="F19" i="1"/>
  <c r="F18" i="1" s="1"/>
  <c r="E19" i="1"/>
  <c r="E18" i="1" s="1"/>
  <c r="E17" i="1" s="1"/>
  <c r="F15" i="1"/>
  <c r="F14" i="1" s="1"/>
  <c r="F13" i="1" s="1"/>
  <c r="E15" i="1"/>
  <c r="E14" i="1" s="1"/>
  <c r="E13" i="1" s="1"/>
  <c r="E82" i="1" l="1"/>
  <c r="E158" i="1"/>
  <c r="E237" i="1"/>
  <c r="F82" i="1"/>
  <c r="E275" i="1"/>
  <c r="E305" i="1"/>
  <c r="E304" i="1" s="1"/>
  <c r="E331" i="1"/>
  <c r="E330" i="1" s="1"/>
  <c r="E344" i="1"/>
  <c r="E343" i="1" s="1"/>
  <c r="F305" i="1"/>
  <c r="F304" i="1" s="1"/>
  <c r="F331" i="1"/>
  <c r="F330" i="1" s="1"/>
  <c r="F344" i="1"/>
  <c r="F343" i="1" s="1"/>
  <c r="E1641" i="1"/>
  <c r="F1641" i="1"/>
  <c r="E380" i="1"/>
  <c r="F364" i="1"/>
  <c r="F380" i="1"/>
  <c r="F391" i="1"/>
  <c r="F669" i="1"/>
  <c r="E1062" i="1"/>
  <c r="E1487" i="1"/>
  <c r="E1486" i="1" s="1"/>
  <c r="E1547" i="1"/>
  <c r="F226" i="1"/>
  <c r="F17" i="1"/>
  <c r="E391" i="1"/>
  <c r="F170" i="1"/>
  <c r="F1487" i="1"/>
  <c r="F1547" i="1"/>
  <c r="F1546" i="1" s="1"/>
  <c r="E1546" i="1"/>
  <c r="F169" i="1"/>
  <c r="F237" i="1"/>
  <c r="F236" i="1" s="1"/>
  <c r="F1688" i="1"/>
  <c r="E250" i="1"/>
  <c r="E236" i="1" s="1"/>
  <c r="E1109" i="1"/>
  <c r="E1337" i="1"/>
  <c r="E1229" i="1" s="1"/>
  <c r="F250" i="1"/>
  <c r="F1062" i="1"/>
  <c r="F668" i="1" s="1"/>
  <c r="F667" i="1" s="1"/>
  <c r="F1109" i="1"/>
  <c r="F1337" i="1"/>
  <c r="E668" i="1"/>
  <c r="E1688" i="1"/>
  <c r="E113" i="1"/>
  <c r="E596" i="1"/>
  <c r="E1190" i="1"/>
  <c r="E1387" i="1"/>
  <c r="E169" i="1"/>
  <c r="F113" i="1"/>
  <c r="F158" i="1"/>
  <c r="F596" i="1"/>
  <c r="F1190" i="1"/>
  <c r="F1387" i="1"/>
  <c r="E153" i="1"/>
  <c r="E123" i="1" s="1"/>
  <c r="E289" i="1"/>
  <c r="E274" i="1" s="1"/>
  <c r="E257" i="1" s="1"/>
  <c r="E399" i="1"/>
  <c r="E398" i="1" s="1"/>
  <c r="E420" i="1"/>
  <c r="E638" i="1"/>
  <c r="E1120" i="1"/>
  <c r="E1119" i="1" s="1"/>
  <c r="E1205" i="1"/>
  <c r="E1347" i="1"/>
  <c r="E1346" i="1" s="1"/>
  <c r="E1725" i="1"/>
  <c r="E1724" i="1" s="1"/>
  <c r="F153" i="1"/>
  <c r="F123" i="1" s="1"/>
  <c r="F289" i="1"/>
  <c r="F274" i="1" s="1"/>
  <c r="F399" i="1"/>
  <c r="F398" i="1" s="1"/>
  <c r="F420" i="1"/>
  <c r="F638" i="1"/>
  <c r="F1120" i="1"/>
  <c r="F1205" i="1"/>
  <c r="F1347" i="1"/>
  <c r="F1346" i="1" s="1"/>
  <c r="F1724" i="1"/>
  <c r="F29" i="1"/>
  <c r="F28" i="1" s="1"/>
  <c r="F297" i="1"/>
  <c r="F1372" i="1"/>
  <c r="E112" i="1"/>
  <c r="E1681" i="1"/>
  <c r="F112" i="1"/>
  <c r="F1681" i="1"/>
  <c r="E12" i="1"/>
  <c r="E104" i="1"/>
  <c r="E212" i="1"/>
  <c r="E1099" i="1"/>
  <c r="E667" i="1" s="1"/>
  <c r="E29" i="1"/>
  <c r="E28" i="1" s="1"/>
  <c r="E1372" i="1"/>
  <c r="F12" i="1"/>
  <c r="F104" i="1"/>
  <c r="F212" i="1"/>
  <c r="F1099" i="1"/>
  <c r="F1229" i="1"/>
  <c r="F1486" i="1"/>
  <c r="F1119" i="1" l="1"/>
  <c r="F419" i="1"/>
  <c r="F257" i="1"/>
  <c r="E419" i="1"/>
  <c r="E342" i="1"/>
  <c r="F342" i="1"/>
  <c r="E1228" i="1"/>
  <c r="F1228" i="1"/>
  <c r="F99" i="1"/>
  <c r="E99" i="1"/>
  <c r="E1747" i="1" l="1"/>
  <c r="F1747" i="1"/>
</calcChain>
</file>

<file path=xl/sharedStrings.xml><?xml version="1.0" encoding="utf-8"?>
<sst xmlns="http://schemas.openxmlformats.org/spreadsheetml/2006/main" count="3339" uniqueCount="3091">
  <si>
    <t>Төсөл</t>
  </si>
  <si>
    <t>Монгол Улсын 2022 оны төсвийн тухай хуульд өөрчлөлт</t>
  </si>
  <si>
    <t>оруулах тухай хуулийн 1 дүгээр хавсралт</t>
  </si>
  <si>
    <t>МОНГОЛ УЛСЫН ТӨСВИЙН ХӨРӨНГӨӨР 2022 ОНД САНХҮҮЖҮҮЛЭХ ХӨРӨНГӨ ОРУУЛАЛТЫН</t>
  </si>
  <si>
    <t>ТӨСӨЛ, АРГА ХЭМЖЭЭ, БАРИЛГА БАЙГУУЛАМЖИЙН ЖАГСААЛТ</t>
  </si>
  <si>
    <t>/сая төгрөг/</t>
  </si>
  <si>
    <t>Хуулийн дугаар</t>
  </si>
  <si>
    <t>Төсөл, арга хэмжээний нэр, хүчин чадал, байршил</t>
  </si>
  <si>
    <t>Хугацаа</t>
  </si>
  <si>
    <t xml:space="preserve"> Төсөвт өртөг</t>
  </si>
  <si>
    <t xml:space="preserve"> Санхүүжих дүн</t>
  </si>
  <si>
    <t>Эхлэх</t>
  </si>
  <si>
    <t>Дуусах</t>
  </si>
  <si>
    <t>I</t>
  </si>
  <si>
    <t>МОНГОЛ УЛСЫН ЕРӨНХИЙЛӨГЧИЙН ТАМГЫН ГАЗРЫН ДАРГА</t>
  </si>
  <si>
    <t>I.1</t>
  </si>
  <si>
    <t>Ерөнхийлөгчийн Тамгын газар</t>
  </si>
  <si>
    <t>I.1.3</t>
  </si>
  <si>
    <t>III. Тоног төхөөрөмж</t>
  </si>
  <si>
    <t>Шинэ</t>
  </si>
  <si>
    <t>I.1.3.1</t>
  </si>
  <si>
    <t>Монгол Улсын Ерөнхийлөгчийн Тамгын газрын тоног төхөөрөмж /Улаанбаатар, Сүхбаатар дүүрэг/</t>
  </si>
  <si>
    <t>I.2</t>
  </si>
  <si>
    <t>Монцамэ</t>
  </si>
  <si>
    <t>I.2.2</t>
  </si>
  <si>
    <t>II. Их засвар</t>
  </si>
  <si>
    <t>I.2.2.1</t>
  </si>
  <si>
    <t>Мэдээллийн МОНЦАМЭ агентлагийн их засвар /Улаанбаатар/</t>
  </si>
  <si>
    <t>I.2.3</t>
  </si>
  <si>
    <t>Шилжих</t>
  </si>
  <si>
    <t>I.2.3.1</t>
  </si>
  <si>
    <t>МОНЦАМЭ агентлагийн тоног төхөөрөмж /Улаанбаатар, Чингэлтэй дүүрэг/</t>
  </si>
  <si>
    <t>II</t>
  </si>
  <si>
    <t>МОНГОЛ УЛСЫН ИХ ХУРЛЫН ДАРГА</t>
  </si>
  <si>
    <t>II.3</t>
  </si>
  <si>
    <t>II.3.1</t>
  </si>
  <si>
    <t>Улсын Их Хурлын Тамгын газрын тоног төхөөрөмж, программ хангамж /Улаанбаатар, Сүхбаатар дүүрэг/</t>
  </si>
  <si>
    <t>III</t>
  </si>
  <si>
    <t>МОНГОЛ УЛСЫН ЕРӨНХИЙ САЙД</t>
  </si>
  <si>
    <t>III.1</t>
  </si>
  <si>
    <t>Биеийн тамир, спортын улсын хороо</t>
  </si>
  <si>
    <t>III.1.1</t>
  </si>
  <si>
    <t>I. Барилга байгууламж</t>
  </si>
  <si>
    <t>III.1.1.1</t>
  </si>
  <si>
    <t>Дүүргийн спорт цогцолбор, 1000 суудал /Улаанбаатар, Баянзүрх дүүрэг/</t>
  </si>
  <si>
    <t>III.1.1.2</t>
  </si>
  <si>
    <t>Дүүргийн спорт цогцолбор, 1000 суудал /Улаанбаатар, Сүхбаатар дүүрэг/</t>
  </si>
  <si>
    <t>III.1.1.3</t>
  </si>
  <si>
    <t>Дүүргийн спорт цогцолбор, 700 суудал /Улаанбаатар, Налайх дүүрэг/</t>
  </si>
  <si>
    <t>III.1.1.4</t>
  </si>
  <si>
    <t>Наадмын талбайн барилгын дуусгал /Дундговь, Сайнцагаан сум/</t>
  </si>
  <si>
    <t>III.1.1.5</t>
  </si>
  <si>
    <t>Нийслэлийн спорт цогцолбор, 1000 суудал /Улаанбаатар, Хан-Уул дүүрэг/</t>
  </si>
  <si>
    <t>III.1.1.6</t>
  </si>
  <si>
    <t>Оюуны спортын ордны барилга /Улаанбаатар, Хан-Уул дүүрэг/</t>
  </si>
  <si>
    <t>III.1.1.7</t>
  </si>
  <si>
    <t>Соёл, спорт цогцолборын барилга /Хөвсгөл, Мөрөн сум/</t>
  </si>
  <si>
    <t>III.1.1.8</t>
  </si>
  <si>
    <t>Спорт заал худалдан авах /Хөвсгөл, Жаргалант сум/</t>
  </si>
  <si>
    <t>III.1.1.9</t>
  </si>
  <si>
    <t>Спорт заалны барилга /Баянхонгор, Шинэжинст сум/</t>
  </si>
  <si>
    <t>III.1.1.10</t>
  </si>
  <si>
    <t>Спорт заалны барилга /Говь-Алтай, Бигэр сум/</t>
  </si>
  <si>
    <t>III.1.1.11</t>
  </si>
  <si>
    <t>Спорт заалны барилга /Говь-Алтай, Бугат сум/</t>
  </si>
  <si>
    <t>III.1.1.12</t>
  </si>
  <si>
    <t>Спорт заалны барилга /Говь-Алтай, Есөнбулаг сум/</t>
  </si>
  <si>
    <t>III.1.1.13</t>
  </si>
  <si>
    <t>Спорт заалны барилга /Говь-Алтай, Цогт сум, Баянтоорой тосгон/</t>
  </si>
  <si>
    <t>III.1.1.14</t>
  </si>
  <si>
    <t>Спорт заалны барилга /Дундговь, Говь-Угтаал сум/</t>
  </si>
  <si>
    <t>III.1.1.15</t>
  </si>
  <si>
    <t>Спорт заалны барилга /Төв, Жаргалант сум/</t>
  </si>
  <si>
    <t>III.1.1.16</t>
  </si>
  <si>
    <t>Спорт заалны барилга /Увс, Малчин сум/</t>
  </si>
  <si>
    <t>III.1.1.17</t>
  </si>
  <si>
    <t>Спорт заалны барилга /Увс, Хяргас сум/</t>
  </si>
  <si>
    <t>III.1.1.18</t>
  </si>
  <si>
    <t>Спорт заалны барилга /Ховд, Мянгад сум/</t>
  </si>
  <si>
    <t>III.1.1.19</t>
  </si>
  <si>
    <t>Спорт заалны барилга /Хэнтий, Хэрлэн сум, Өлзийт тосгон/</t>
  </si>
  <si>
    <t>III.1.1.20</t>
  </si>
  <si>
    <t>Спорт заалны барилга, 300 суудал /Ховд, Алтай сум/</t>
  </si>
  <si>
    <t>III.1.1.21</t>
  </si>
  <si>
    <t>Спорт заалны барилга, 500 суудал /Говь-Алтай, Цогт сум/</t>
  </si>
  <si>
    <t>III.1.1.22</t>
  </si>
  <si>
    <t>Спорт заалны барилга, 500 суудал /Ховд, Зэрэг сум/</t>
  </si>
  <si>
    <t>III.1.1.23</t>
  </si>
  <si>
    <t>Спорт заалны барилгын үлдэгдэл /Говь-Алтай, Тонхил сум/</t>
  </si>
  <si>
    <t>III.1.1.24</t>
  </si>
  <si>
    <t>Спорт цогцолбор, 2200 суудал /Дархан-Уул, Дархан сум/</t>
  </si>
  <si>
    <t>III.1.1.25</t>
  </si>
  <si>
    <t>Спорт цогцолборын барилга /Увс, Тариалан сум/</t>
  </si>
  <si>
    <t>III.1.1.26</t>
  </si>
  <si>
    <t>Спорт цогцолборын барилга /Хэнтий, Дадал сум/</t>
  </si>
  <si>
    <t>III.1.1.27</t>
  </si>
  <si>
    <t>Спорт цогцолборын барилга, 105 суудал /Баян-Өлгий, Ногооннуур сум/</t>
  </si>
  <si>
    <t>III.1.1.28</t>
  </si>
  <si>
    <t>Спортын ордны барилга /Архангай, Эрдэнэбулган сум/</t>
  </si>
  <si>
    <t>III.1.1.29</t>
  </si>
  <si>
    <t>Усан бассейн бүхий спорт цогцолборын барилга /Дорнод, Хэрлэн сум/</t>
  </si>
  <si>
    <t>III.1.1.30</t>
  </si>
  <si>
    <t>Усан бассейн, спорт фитнесийн барилга /Увс, Улаангом сум/</t>
  </si>
  <si>
    <t>III.1.1.31</t>
  </si>
  <si>
    <t>Хөл бөмбөгийн талбай /Увс, Улаангом сум/</t>
  </si>
  <si>
    <t>III.1.1.32</t>
  </si>
  <si>
    <t>Хөл бөмбөгийн талбай бүхий спортын цогцолбор /Улаанбаатар, Сонгинохайрхан дүүрэг, 3 дугаар хороо/</t>
  </si>
  <si>
    <t>III.1.1.33</t>
  </si>
  <si>
    <t>Хуучин Дархан спортын ордон /Дархан-Уул, Дархан сум/</t>
  </si>
  <si>
    <t>III.1.1.34</t>
  </si>
  <si>
    <t>Хүүхэд, залуучуудын соёл, үйлчилгээний цогцолбор, усан бассейн байгуулах /Архангай, Эрдэнэбулган сум/</t>
  </si>
  <si>
    <t>III.1.1.35</t>
  </si>
  <si>
    <t>Аймгийн цэнгэлдэх хүрээлэнгийн барилгын өргөтгөл, шинэчлэл, засвар /Архангай, Эрдэнэбулган сум/</t>
  </si>
  <si>
    <t>III.1.1.36</t>
  </si>
  <si>
    <t>Өвлийн спортын ордны барилга /Дархан-Уул, Дархан сум/</t>
  </si>
  <si>
    <t>III.1.1.37</t>
  </si>
  <si>
    <t>Өвлийн спортын ордны барилга /Улаанбаатар, Сонгинохайрхан дүүрэг/</t>
  </si>
  <si>
    <t>III.1.1.38</t>
  </si>
  <si>
    <t>Спорт заалны барилга /Дархан-Уул, Хонгор сум, Салхит баг/</t>
  </si>
  <si>
    <t>III.1.1.39</t>
  </si>
  <si>
    <t>Спорт заалны барилга /Увс, Цагаанхайрхан сум/</t>
  </si>
  <si>
    <t>III.1.1.40</t>
  </si>
  <si>
    <t>Спорт цогцолборын барилга /Сүхбаатар, Баруун-Урт сум/</t>
  </si>
  <si>
    <t>III.1.1.41</t>
  </si>
  <si>
    <t>Спорт цогцолборын барилга /Хэнтий, Баянмөнх сум/</t>
  </si>
  <si>
    <t>III.1.1.42</t>
  </si>
  <si>
    <t>Спорт цогцолборын барилга /Хэнтий, Дархан сум/</t>
  </si>
  <si>
    <t>III.1.1.43</t>
  </si>
  <si>
    <t>Спорт цогцолборын барилга, 150 суудал /Улаанбаатар, Багахангай дүүрэг, 2 дугаар хороо/</t>
  </si>
  <si>
    <t>III.1.1.44</t>
  </si>
  <si>
    <t>Спорт цогцолборын барилгын гадна цахилгаан /Хэнтий, Дадал сум/</t>
  </si>
  <si>
    <t>III.1.1.45</t>
  </si>
  <si>
    <t>Сумын цэнгэлдэх хүрээлэнгийн өргөтгөл, шинэчлэл /Увс, Цагаанхайрхан сум/</t>
  </si>
  <si>
    <t>III.1.1.46</t>
  </si>
  <si>
    <t>Усан бассейн бүхий спорт цогцолборын барилга /Говьсүмбэр, Сүмбэр сум/</t>
  </si>
  <si>
    <t>III.1.1.47</t>
  </si>
  <si>
    <t>Усан бассейн бүхий спорт цогцолборын барилга /Дундговь, Сайнцагаан сум/</t>
  </si>
  <si>
    <t>III.1.1.48</t>
  </si>
  <si>
    <t>Усан спорт сургалтын төвийн барилга /Улаанбаатар, Сонгинохайрхан дүүрэг/</t>
  </si>
  <si>
    <t>III.1.1.49</t>
  </si>
  <si>
    <t>Цэнгэлдэх хүрээлэнгийн тохижилт, инженерийн шугам сүлжээ /Сэлэнгэ, Баруунбүрэн сум/</t>
  </si>
  <si>
    <t>III.1.2</t>
  </si>
  <si>
    <t>III.1.2.1</t>
  </si>
  <si>
    <t>Спорт, сургалтын цогцолборын барилгын их засвар /Сэлэнгэ, Мандал сум/</t>
  </si>
  <si>
    <t>III.1.2.2</t>
  </si>
  <si>
    <t>Биеийн тамир, спортын улсын хороо болон харьяа байгууллагуудын их засвар /Улсын хэмжээнд/</t>
  </si>
  <si>
    <t>III.1.2.3</t>
  </si>
  <si>
    <t>Биеийн тамирын талбайн шинэчлэл, засвар /Өвөрхангай, Нарийнтээл сум/</t>
  </si>
  <si>
    <t>III.1.2.4</t>
  </si>
  <si>
    <t>Наадмын талбайн шинэчлэл /Увс, Хяргас сум/</t>
  </si>
  <si>
    <t>III.1.3</t>
  </si>
  <si>
    <t>III.1.3.1</t>
  </si>
  <si>
    <t>Биеийн тамир, спортын салбарын тоног төхөөрөмж /Улсын хэмжээнд/</t>
  </si>
  <si>
    <t>III.1.4</t>
  </si>
  <si>
    <t>IV. ТЭЗҮ</t>
  </si>
  <si>
    <t>III.1.4.1</t>
  </si>
  <si>
    <t>Биеийн тамир, спортын салбарын техник, эдийн засгийн үндэслэл, зураг төсөв /Улсын хэмжээнд/</t>
  </si>
  <si>
    <t>III.2</t>
  </si>
  <si>
    <t>Төрийн өмчийн бодлого зохицуулалтын газар</t>
  </si>
  <si>
    <t>III.2.3</t>
  </si>
  <si>
    <t>III.2.3.1</t>
  </si>
  <si>
    <t>Төрийн болон орон нутгийн өмчийн бүртгэл мэдээллийн систем, тоног төхөөрөмж /Улаанбаатар, Баянзүрх дүүрэг/</t>
  </si>
  <si>
    <t>IV</t>
  </si>
  <si>
    <t>МОНГОЛ УЛСЫН ШАДАР САЙД</t>
  </si>
  <si>
    <t>IV.1</t>
  </si>
  <si>
    <t>Стандарт, хэмжил зүйн газар</t>
  </si>
  <si>
    <t>IV.1.3</t>
  </si>
  <si>
    <t>IV.1.3.1</t>
  </si>
  <si>
    <t>Стандарт, хэмжил зүйн газрын тоног төхөөрөмж /Улсын хэмжээнд/</t>
  </si>
  <si>
    <t>IV.2</t>
  </si>
  <si>
    <t>Мэргэжлийн хяналтын ерөнхий газар</t>
  </si>
  <si>
    <t>IV.2.1</t>
  </si>
  <si>
    <t>IV.2.1.1</t>
  </si>
  <si>
    <t>Мэргэжлийн хяналтын газрын лабораторийн барилга /Өмнөговь, Даланзадгад сум/</t>
  </si>
  <si>
    <t>IV.2.1.2</t>
  </si>
  <si>
    <t>Мэргэжлийн хяналтын газрын лабораторийн болон конторын барилга /Дорнод, Чойбалсан сум/</t>
  </si>
  <si>
    <t>IV.2.2</t>
  </si>
  <si>
    <t>IV.2.2.1</t>
  </si>
  <si>
    <t>Мэргэжлийн хяналтын газрын барилгын засвар /Төв, Зуунмод сум/</t>
  </si>
  <si>
    <t>IV.3</t>
  </si>
  <si>
    <t>Онцгой байдлын ерөнхий газар</t>
  </si>
  <si>
    <t>IV.3.1</t>
  </si>
  <si>
    <t>IV.3.1.1</t>
  </si>
  <si>
    <t>Аврах гал унтраах 10 дугаар ангийн барилга /Улаанбаатар, Чингэлтэй дүүрэг/</t>
  </si>
  <si>
    <t>IV.3.1.2</t>
  </si>
  <si>
    <t>Аврах гал унтраах ангийн барилга /Дархан-Уул, Дархан сум/</t>
  </si>
  <si>
    <t>IV.3.1.3</t>
  </si>
  <si>
    <t>Аврах гал унтраах ангийн барилга /Өвөрхангай, Хархорин сум/</t>
  </si>
  <si>
    <t>IV.3.1.4</t>
  </si>
  <si>
    <t>Онцгой байдлын ерөнхий газрын мэргэжлийн сургалтын төвийн барилга /Улаанбаатар/</t>
  </si>
  <si>
    <t>IV.3.3</t>
  </si>
  <si>
    <t>IV.3.3.1</t>
  </si>
  <si>
    <t>Онцгой байдлын ерөнхий газрын тоног төхөөрөмж /Улсын хэмжээнд/</t>
  </si>
  <si>
    <t>V</t>
  </si>
  <si>
    <t>МОНГОЛ УЛСЫН САЙД, ЗАСГИЙН ГАЗРЫН ХЭРЭГ ЭРХЛЭХ ГАЗРЫН ДАРГА</t>
  </si>
  <si>
    <t>V.1</t>
  </si>
  <si>
    <t>V.1.1</t>
  </si>
  <si>
    <t>Аймгийн Засаг даргын Тамгын газрын барилга /Дорнод, Чойбалсан сум/</t>
  </si>
  <si>
    <t>V.1.2</t>
  </si>
  <si>
    <t>Багийн төвийн барилга /Ховд, Буянт сум, Наранхайрхан баг/</t>
  </si>
  <si>
    <t>V.1.3</t>
  </si>
  <si>
    <t>Багийн төвийн цогцолборын барилга /Орхон, Баян-Өндөр сум, Баянцагаан баг/</t>
  </si>
  <si>
    <t>V.1.4</t>
  </si>
  <si>
    <t>Багийн төвийн цогцолборын барилга /Орхон, Баян-Өндөр сум, Зэст баг/</t>
  </si>
  <si>
    <t>V.1.5</t>
  </si>
  <si>
    <t>Багийн хөгжлийг дэмжих хөтөлбөр /Хөвсгөл, Жаргалант, Галт, Төмөрбулаг, Тосонцэнгэл, Их-Уул, Рашаант сум/</t>
  </si>
  <si>
    <t>V.1.6</t>
  </si>
  <si>
    <t>Багийн цогцолбор барилга /Орхон, Баян-Өндөр сум, Говил баг/</t>
  </si>
  <si>
    <t>V.1.7</t>
  </si>
  <si>
    <t>Засаг даргын Тамгын газрын барилга /Завхан, Эрдэнэхайрхан сум/</t>
  </si>
  <si>
    <t>V.1.8</t>
  </si>
  <si>
    <t>Засаг даргын Тамгын газрын барилга /Сэлэнгэ, Баруунбүрэн сум/</t>
  </si>
  <si>
    <t>V.1.9</t>
  </si>
  <si>
    <t>Засаг даргын Тамгын газрын барилга /Хөвсгөл, Түнэл сум/</t>
  </si>
  <si>
    <t>V.1.10</t>
  </si>
  <si>
    <t>Иргэдэд үйлчлэх мэдээллийн төвийн барилга /Хэнтий, Батноров сум, Бэрх тосгон/</t>
  </si>
  <si>
    <t>V.1.11</t>
  </si>
  <si>
    <t>Иргэдэд үйлчлэх мэдээллийн төвийн барилга /Хэнтий, Баян-Адрага сум/</t>
  </si>
  <si>
    <t>V.1.12</t>
  </si>
  <si>
    <t>Иргэдэд үйлчлэх мэдээллийн төвийн барилга /Хэнтий, Баян-Овоо сум/</t>
  </si>
  <si>
    <t>V.1.13</t>
  </si>
  <si>
    <t>Сумын Засаг даргын тамгын газрын барилга /Завхан, Тэс сум/</t>
  </si>
  <si>
    <t>V.1.14</t>
  </si>
  <si>
    <t>Төрийн үйлчилгээний нэгдсэн төвийн барилга /Баян-Өлгий, Өлгий сум/</t>
  </si>
  <si>
    <t>V.1.15</t>
  </si>
  <si>
    <t>Төрийн үйлчилгээний нэгдсэн төвийн барилга /Сэлэнгэ, Сүхбаатар сум/</t>
  </si>
  <si>
    <t>V.1.16</t>
  </si>
  <si>
    <t>Удирдлагын академийн кампус, өргөтгөлийн барилга /Улаанбаатар, Хан-Уул дүүрэг/</t>
  </si>
  <si>
    <t>V.1.17</t>
  </si>
  <si>
    <t>Хорооны цогцолбор барилга /Улаанбаатар, Баянгол дүүрэг, 10 дугаар хороо/</t>
  </si>
  <si>
    <t>V.1.18</t>
  </si>
  <si>
    <t>Хорооны цогцолбор барилга /Улаанбаатар, Баянгол дүүрэг, 9 дүгээр хороо/</t>
  </si>
  <si>
    <t>V.1.19</t>
  </si>
  <si>
    <t>Хорооны цогцолбор барилга /Улаанбаатар, Сонгинохайрхан дүүрэг, 16 дугаар хороо/</t>
  </si>
  <si>
    <t>V.1.20</t>
  </si>
  <si>
    <t>Хорооны цогцолборын барилга худалдан авах /Улаанбаатар, Баянгол дүүрэг, 24 дүгээр хороо/</t>
  </si>
  <si>
    <t>V.1.21</t>
  </si>
  <si>
    <t>Иргэдэд үйлчлэх мэдээллийн төвийн барилга /Сүхбаатар, Мөнххаан сум/</t>
  </si>
  <si>
    <t>V.1.22</t>
  </si>
  <si>
    <t>Иргэдэд үйлчлэх мэдээллийн төвийн барилга /Ховд, Манхан сум/</t>
  </si>
  <si>
    <t>V.1.23</t>
  </si>
  <si>
    <t>Иргэдэд үйлчлэх мэдээллийн төвийн барилга /Хөвсгөл, Жаргалант сум/</t>
  </si>
  <si>
    <t>V.1.24</t>
  </si>
  <si>
    <t>Иргэдэд үйлчлэх мэдээллийн төвийн барилга /Дархан-Уул, Дархан сум/</t>
  </si>
  <si>
    <t>V.1.25</t>
  </si>
  <si>
    <t>Хороо, өрхийн эрүүл мэндийн нэг цэгийн барилгын өргөтгөл /Улаанбаатар, Налайх дүүрэг, 2 дугаар хороо/</t>
  </si>
  <si>
    <t>V.1.26</t>
  </si>
  <si>
    <t>Хорооны барилга /Улаанбаатар, Сонгинохайрхан дүүрэг, 39, 43 дугаар хороо/</t>
  </si>
  <si>
    <t>V.2</t>
  </si>
  <si>
    <t>V.2.1</t>
  </si>
  <si>
    <t>Засгийн газрын Хэрэг эрхлэх газар, харьяа байгууллагуудын барилгын их засвар, тохижилт /Улсын хэмжээнд/</t>
  </si>
  <si>
    <t>V.2.2</t>
  </si>
  <si>
    <t>Засгийн газрын Хэрэг эрхлэх газар, харьяа байгууллагуудын барилгын их засвар /Улсын хэмжээнд/</t>
  </si>
  <si>
    <t>V.3</t>
  </si>
  <si>
    <t>V.3.1</t>
  </si>
  <si>
    <t>Хороодын хэсгийн ахлагч нарт компьютер, тоног төхөөрөмж /Улаанбаатар, Чингэлтэй дүүрэг/</t>
  </si>
  <si>
    <t>V.3.2</t>
  </si>
  <si>
    <t>"Багийн хөгжлийг дэмжих хөтөлбөр"-ийн тоног төхөөрөмж /Хөвсгөл/</t>
  </si>
  <si>
    <t>V.3.3</t>
  </si>
  <si>
    <t>Багийн засаг дарга нарыг чадавхижуулах тоног төхөөрөмж /Баянхонгор/</t>
  </si>
  <si>
    <t>V.3.4</t>
  </si>
  <si>
    <t>Засгийн газрын Хэрэг эрхлэх газар, харьяа байгууллагуудын тоног төхөөрөмж /Улсын хэмжээнд/</t>
  </si>
  <si>
    <t>V.3.5</t>
  </si>
  <si>
    <t>Сумдын Засаг даргын Тамгын газрын тоног төхөөрөмжийн шинэчлэл /Өвөрхангай/</t>
  </si>
  <si>
    <t>V.3.6</t>
  </si>
  <si>
    <t>Төрийн байгууллагуудын тоног төхөөрөмж /Архангай/</t>
  </si>
  <si>
    <t>V.3.7</t>
  </si>
  <si>
    <t>Төрийн байгууллагуудын тоног төхөөрөмж /Орхон/</t>
  </si>
  <si>
    <t>V.3.8</t>
  </si>
  <si>
    <t>Төрийн үйлчилгээний тоног төхөөрөмж /Хөвсгөл/</t>
  </si>
  <si>
    <t>VI</t>
  </si>
  <si>
    <t>БАЙГАЛЬ ОРЧИН, АЯЛАЛ ЖУУЛЧЛАЛЫН САЙД</t>
  </si>
  <si>
    <t>VI.1</t>
  </si>
  <si>
    <t>VI.1.1</t>
  </si>
  <si>
    <t>"Монголын нууц товчоо" цогцолборын барилга /Хэнтий, Дэлгэрхаан сум/</t>
  </si>
  <si>
    <t>VI.1.2</t>
  </si>
  <si>
    <t>"Соёмбо" цэцэрлэгт хүрээлэн /Хөвсгөл, Мөрөн сум/</t>
  </si>
  <si>
    <t>VI.1.3</t>
  </si>
  <si>
    <t>“Шихихутаг нууц товчоо” түүхэн аялал жуулчлалын цогцолборын барилга /Хэнтий, Норовлин сум/</t>
  </si>
  <si>
    <t>VI.1.4</t>
  </si>
  <si>
    <t>Ганга нуурын бохирдолт, ширгэлтээс хамгаалах, урсцыг сайжруулах /Сүхбаатар/</t>
  </si>
  <si>
    <t>VI.1.5</t>
  </si>
  <si>
    <t>Дархадын хотгорын цөлжилтийг бууруулах, Цойцон нуурыг нөхөн сэргээх /Хөвсгөл, Ренчинлхүмбэ сум/</t>
  </si>
  <si>
    <t>VI.1.6</t>
  </si>
  <si>
    <t>Өгийнуурын бохирдолт, ширгэлтээс хамгаалах, урсцыг сайжруулах /Архангай/</t>
  </si>
  <si>
    <t>VI.1.7</t>
  </si>
  <si>
    <t>Хиймэл дагуулын мэдээ хүлээн авах газрын станцын антены цамхгийн байр /Улаанбаатар/</t>
  </si>
  <si>
    <t>VI.1.8</t>
  </si>
  <si>
    <t>Цаг уурын өртөөний барилга /Увс, Наранбулаг сум/</t>
  </si>
  <si>
    <t>VI.1.9</t>
  </si>
  <si>
    <t>Цаг уурын өртөөний барилга /Увс, Өмнөговь сум/</t>
  </si>
  <si>
    <t>VI.1.10</t>
  </si>
  <si>
    <t>Эрдэнэзуу музейн “Аялал жуулчлалын гудамж” төсөл /Өвөрхангай, Хархорин сум/</t>
  </si>
  <si>
    <t>VI.1.11</t>
  </si>
  <si>
    <t>"Их засаг-Шихихутаг" цогцолборын интерьер, гадна шугам сүлжээ /Хэнтий, Норовлин сум/</t>
  </si>
  <si>
    <t>VI.1.12</t>
  </si>
  <si>
    <t>"Их хуралдай" цогцолборын барилгын зоорийн ажил, гадна тохижилт, шугам сүлжээ /Хэнтий, Биндэр сум/</t>
  </si>
  <si>
    <t>VI.1.13</t>
  </si>
  <si>
    <t>"Монголын нууц товчоо" цогцолборын барилгын интерьер, гадна тохижилт, гадна шугам сүлжээ /Хэнтий, Дэлгэрхаан сум/</t>
  </si>
  <si>
    <t>VI.1.14</t>
  </si>
  <si>
    <t>"Түмэн мод" цөлжилттэй тэмцэх ногоон байгууламж /Баянхонгор/</t>
  </si>
  <si>
    <t>VI.1.15</t>
  </si>
  <si>
    <t>Аварга тосон, бүрд нууруудыг сэргээх /Хэнтий, Дэлгэрхаан сум/</t>
  </si>
  <si>
    <t>VI.1.16</t>
  </si>
  <si>
    <t>Аялал жуулчлалын байгаль, түүх, соёлын өв бүхий газруудад ариун цэврийн газар, авто зогсоол бүхий отоглох цэг /Улсын хэмжээнд/</t>
  </si>
  <si>
    <t>VI.1.17</t>
  </si>
  <si>
    <t>Дүүргийн цэцэрлэгт хүрээлэн, ногоон байгууламж, тохижилт /Улаанбаатар, Баянгол дүүрэг/</t>
  </si>
  <si>
    <t>VI.1.18</t>
  </si>
  <si>
    <t>Ногоон байгууламжийн усалгааны систем /Сэлэнгэ, Сүхбаатар сум/</t>
  </si>
  <si>
    <t>VI.1.19</t>
  </si>
  <si>
    <t>Цөлжилттэй тэмцэх ногоон байгууламж /Архангай/</t>
  </si>
  <si>
    <t>VI.1.20</t>
  </si>
  <si>
    <t>Ус цаг уур, орчны шинжилгээний төв /Өвөрхангай, Хужирт сум/</t>
  </si>
  <si>
    <t>VI.1.21</t>
  </si>
  <si>
    <t>Цөлжилттэй тэмцэх ногоон байгууламж /Увс, Улаангом сум/</t>
  </si>
  <si>
    <t>VI.1.22</t>
  </si>
  <si>
    <t>Яруугийн хүрээнд мод тарьж, цэцэрлэгт хүрээлэн байгуулах төсөл /Завхан, Алдархаан сум/</t>
  </si>
  <si>
    <t>VI.2</t>
  </si>
  <si>
    <t>VI.2.1</t>
  </si>
  <si>
    <t>"Шихихутаг нууц товчоо" цогцолборын тохижилт /Хэнтий, Норовлин сум/</t>
  </si>
  <si>
    <t>VI.2.2</t>
  </si>
  <si>
    <t>Байгаль орчин, аялал жуулчлалын салбарын их засвар /Улсын хэмжээнд/</t>
  </si>
  <si>
    <t>VI.3</t>
  </si>
  <si>
    <t>VI.3.1</t>
  </si>
  <si>
    <t>"Ижий говь" төсөл хөтөлбөр /Дундговь/</t>
  </si>
  <si>
    <t>VI.3.2</t>
  </si>
  <si>
    <t>Байгаль орчин, аялал жуулчлалын салбарын тоног төхөөрөмж /Улсын хэмжээнд/</t>
  </si>
  <si>
    <t>VI.3.3</t>
  </si>
  <si>
    <t>Хог хаягдал зөөвөрлөх тоног төхөөрөмж /Завхан, Отгон сум/</t>
  </si>
  <si>
    <t>VI.3.4</t>
  </si>
  <si>
    <t>Хог хаягдал шатаах зориулалтын дунд оврын зуух /Завхан, Отгон, Эрдэнэхайрхан, Улиастай, Тосонцэнгэл, Дөрвөлжин, Цагаанхайрхан, Тэс, Сонгино сум/</t>
  </si>
  <si>
    <t>VI.4</t>
  </si>
  <si>
    <t>VI.4.1</t>
  </si>
  <si>
    <t>Богдхан уулын дархан цаазат газрын явган аяллын маршрутын зураг төсөв /Улаанбаатар, Хан-Уул дүүрэг/</t>
  </si>
  <si>
    <t>VI.4.2</t>
  </si>
  <si>
    <t>Гурван нуурын усны нөөцийг нэмэгдүүлэх зураг төсөв /Хэнтий, Дадал сум/</t>
  </si>
  <si>
    <t>VI.4.3</t>
  </si>
  <si>
    <t>Тэлмэн нуурын аялал жуулчлалын бүсийн зураг төсөв /Завхан, Тэлмэн сум/</t>
  </si>
  <si>
    <t>VI.4.4</t>
  </si>
  <si>
    <t>Хот, суурин газрын ус хангамжийн эх үүсвэрийн нөөц тогтоох судалгаа, хайгуул /Говь-Алтай, Төгрөг сум, Дундговь, Эрдэнэдалай сум, Дорноговь, Дэлгэрэх сум, Өмнөговь, Сэврэй сум/</t>
  </si>
  <si>
    <t>VII</t>
  </si>
  <si>
    <t>БАТЛАН ХАМГААЛАХЫН САЙД</t>
  </si>
  <si>
    <t>VII.1</t>
  </si>
  <si>
    <t>VII.1.1</t>
  </si>
  <si>
    <t>Зэвсэгт хүчний 327 дугаар ангийн цэргийн гал тогооны барилга /Дорнод, Чойбалсан сум/</t>
  </si>
  <si>
    <t>VII.1.2</t>
  </si>
  <si>
    <t>Зэвсэгт хүчний 338 дугаар ангийн цэргийн байрны барилга /Сүхбаатар, Баруун-Урт сум/</t>
  </si>
  <si>
    <t>VII.1.3</t>
  </si>
  <si>
    <t>Зэвсэгт хүчний 339 дүгээр ангийн цэргийн гал тогооны барилга /Баянхонгор, Баянхонгор сум/</t>
  </si>
  <si>
    <t>VII.1.4</t>
  </si>
  <si>
    <t>Тусгай зориулалтын барилга /Улсын хэмжээнд/</t>
  </si>
  <si>
    <t>VII.2</t>
  </si>
  <si>
    <t>VII.2.1</t>
  </si>
  <si>
    <t>Зэвсэгт хүчний ангиудын барилгын их засвар /Улсын хэмжээнд/</t>
  </si>
  <si>
    <t>VII.3</t>
  </si>
  <si>
    <t>VII.3.1</t>
  </si>
  <si>
    <t>Батлан хамгаалах удирдлагын академийн тоног төхөөрөмж /Улаанбаатар, Баянзүрх дүүрэг/</t>
  </si>
  <si>
    <t>VII.3.2</t>
  </si>
  <si>
    <t>Үндэсний Батлан Хамгаалах Их Сургуулийн номын сангийн тоног төхөөрөмж /Улаанбаатар, Баянзүрх дүүрэг/</t>
  </si>
  <si>
    <t>VIII</t>
  </si>
  <si>
    <t>ГАДААД ХАРИЛЦААНЫ САЙД</t>
  </si>
  <si>
    <t>VIII.1</t>
  </si>
  <si>
    <t>VIII.1.1</t>
  </si>
  <si>
    <t>Бээжин дэх элчин сайдын яамны Монголын соёл мэдээллийн төвийн барилга</t>
  </si>
  <si>
    <t>VIII.2</t>
  </si>
  <si>
    <t>VIII.2.1</t>
  </si>
  <si>
    <t>Элчин сайдын яам, дипломат төлөөлөгчийн газруудын байрны их засвар</t>
  </si>
  <si>
    <t>VIII.3</t>
  </si>
  <si>
    <t>VIII.3.1</t>
  </si>
  <si>
    <t>Элчин сайдын яам, дипломат төлөөлөгчийн газруудын тоног төхөөрөмж</t>
  </si>
  <si>
    <t>IX</t>
  </si>
  <si>
    <t>САНГИЙН САЙД</t>
  </si>
  <si>
    <t>IX.1</t>
  </si>
  <si>
    <t>Гаалийн ерөнхий газар</t>
  </si>
  <si>
    <t>IX.1.1</t>
  </si>
  <si>
    <t>IX.1.1.1</t>
  </si>
  <si>
    <t>Гаалийн хяналт, бүрдүүлэлтийн барилга /Увс, Улаангом сум/</t>
  </si>
  <si>
    <t>IX.1.3</t>
  </si>
  <si>
    <t>IX.1.3.1</t>
  </si>
  <si>
    <t>Гаалийн шинэчлэл-Гаалийн ерөнхий газар, газар, хороодын лабораторийн тоног төхөөрөмж /Улсын хэмжээнд/</t>
  </si>
  <si>
    <t>IX.1.3.2</t>
  </si>
  <si>
    <t>Гаалийн шинэчлэл-Гаалийн ерөнхий газар, газар, хороодын шуурхай удирдлагын төв, хяналт шалгалтын тоног төхөөрөмж, дэд бүтцийн хамт /Улсын хэмжээнд/</t>
  </si>
  <si>
    <t>IX.2</t>
  </si>
  <si>
    <t>Сангийн яам</t>
  </si>
  <si>
    <t>IX.2.1</t>
  </si>
  <si>
    <t>IX.2.1.1</t>
  </si>
  <si>
    <t>Гадаадын зээл, тусламжаар хэрэгжих төслүүдийн монголын талын хөрөнгө оруулалт /Улсын хэмжээнд/</t>
  </si>
  <si>
    <t>IX.2.1.2</t>
  </si>
  <si>
    <t>Төсөл, арга хэмжээний бэлтгэл хангах /Улсын хэмжээнд/</t>
  </si>
  <si>
    <t>IX.3</t>
  </si>
  <si>
    <t>Татварын ерөнхий газар</t>
  </si>
  <si>
    <t>IX.3.2</t>
  </si>
  <si>
    <t>IX.3.2.1</t>
  </si>
  <si>
    <t>Татварын байгууллагуудын их засвар /Улсын хэмжээнд/</t>
  </si>
  <si>
    <t>IX.3.3</t>
  </si>
  <si>
    <t>IX.3.3.1</t>
  </si>
  <si>
    <t>Татварын байгууллагуудын тоног төхөөрөмж /Улсын хэмжээнд/</t>
  </si>
  <si>
    <t>X</t>
  </si>
  <si>
    <t>ХУУЛЬ ЗҮЙ, ДОТООД ХЭРГИЙН САЙД</t>
  </si>
  <si>
    <t>X.1</t>
  </si>
  <si>
    <t>Архивын ерөнхий газар</t>
  </si>
  <si>
    <t>X.1.1</t>
  </si>
  <si>
    <t>X.1.1.1</t>
  </si>
  <si>
    <t>Архивын барилга /Увс, Улаангом сум/</t>
  </si>
  <si>
    <t>X.1.1.2</t>
  </si>
  <si>
    <t>Төрийн архивын барилга /Говь-Алтай, Есөнбулаг сум/</t>
  </si>
  <si>
    <t>X.2</t>
  </si>
  <si>
    <t>Гадаадын иргэн, харьяатын газар</t>
  </si>
  <si>
    <t>X.2.1</t>
  </si>
  <si>
    <t>X.2.1.1</t>
  </si>
  <si>
    <t>Гадаадын иргэн, харьяатын газрын баруун бүс дэх газрын үйлчилгээний цогцолборын барилга /Ховд, Жаргалант сум/</t>
  </si>
  <si>
    <t>X.3</t>
  </si>
  <si>
    <t>Улсын бүртгэлийн ерөнхий газар</t>
  </si>
  <si>
    <t>X.3.1</t>
  </si>
  <si>
    <t>X.3.1.1</t>
  </si>
  <si>
    <t>Улсын бүртгэлийн хэлтсийн барилга /Хэнтий, Хэрлэн сум/</t>
  </si>
  <si>
    <t>X.3.1.2</t>
  </si>
  <si>
    <t>Улсын бүртгэлийн хэлтэс, архивын тасгийн байр /Баян-Өлгий, Өлгий сум/</t>
  </si>
  <si>
    <t>X.3.1.3</t>
  </si>
  <si>
    <t>Улсын бүртгэлийн хэлтэс, архивын тасгийн байр /Ховд, Жаргалант сум/</t>
  </si>
  <si>
    <t>X.4</t>
  </si>
  <si>
    <t>Хил хамгаалах ерөнхий газар</t>
  </si>
  <si>
    <t>X.4.1</t>
  </si>
  <si>
    <t>X.4.1.1</t>
  </si>
  <si>
    <t>Эрээнцавын шалган нэвтрүүлэх заставын өргөтгөл, хилийн отряд шинээр байгуулах /Дорнод, Чулуунхороот сум/</t>
  </si>
  <si>
    <t>X.4.1.2</t>
  </si>
  <si>
    <t>Хил хамгаалах ерөнхий газрын өргөтгөл, Шуурхай удирдлагын төв, Хилийн цэргийн төв архивын барилга /Улаанбаатар, Баянзүрх дүүрэг/</t>
  </si>
  <si>
    <t>X.4.1.3</t>
  </si>
  <si>
    <t>Хилийн 0198 дугаар ангийн Дэгээ гол салбарын эрчим хүчний холболт /Дорнод, Халхгол сум/</t>
  </si>
  <si>
    <t>X.4.1.4</t>
  </si>
  <si>
    <t>Хилийн 0243 дугаар ангийн цэргийн байр, эмнэлгийн барилга /Сэлэнгэ/</t>
  </si>
  <si>
    <t>X.4.1.5</t>
  </si>
  <si>
    <t>Хилийн анги шинээр байгуулах /Хөвсгөл, Цагаан-Уул сум/</t>
  </si>
  <si>
    <t>X.4.1.6</t>
  </si>
  <si>
    <t>Хилийн заставын барилга /Хөвсгөл, Цагаан-Үүр сум/</t>
  </si>
  <si>
    <t>X.4.2</t>
  </si>
  <si>
    <t>X.4.2.1</t>
  </si>
  <si>
    <t>Хилийн 0132 дугаар ангийн Авдархараат салбарын орон сууцны барилгын их засвар /Дорнод, Чулуунхороот сум/</t>
  </si>
  <si>
    <t>X.4.2.2</t>
  </si>
  <si>
    <t>Хилийн 0306 дугаар ангийн Бага хүрээ салбарын их засвар /Дорнод, Матад сум/</t>
  </si>
  <si>
    <t>X.4.2.3</t>
  </si>
  <si>
    <t>Хилийн цэргийн 0287 дугаар ангийн заставын барилгын их засвар /Хэнтий, Дадал сум/</t>
  </si>
  <si>
    <t>X.4.3</t>
  </si>
  <si>
    <t>X.4.3.1</t>
  </si>
  <si>
    <t>Улсын хил хамгаалалтын зориулалтын инженерийн байгууламжийн шинэчлэлт /Улсын хэмжээнд/</t>
  </si>
  <si>
    <t>X.4.3.2</t>
  </si>
  <si>
    <t>Хил хамгаалах ерөнхий газрын тоног төхөөрөмж /Улсын хэмжээнд/</t>
  </si>
  <si>
    <t>X.4.3.3</t>
  </si>
  <si>
    <t>Хилийн 0131 дугаар ангийн Цагаан-Уулын заставын тоног төхөөрөмж /Өмнөговь, Хүрмэн сум/</t>
  </si>
  <si>
    <t>X.4.3.4</t>
  </si>
  <si>
    <t>Хилийн заставын нэгдсэн халаалт, хилийн тоног төхөөрөмж /Баян-Өлгий, Аралтолгойт хилийн застав/</t>
  </si>
  <si>
    <t>X.4.3.5</t>
  </si>
  <si>
    <t>Хилийн 0200 дугаар ангид нисдэг онгоц худалдан авах /Улаанбаатар, Баянзүрх дүүрэг/</t>
  </si>
  <si>
    <t>X.5</t>
  </si>
  <si>
    <t>Хууль зүй, дотоод хэргийн яам</t>
  </si>
  <si>
    <t>X.5.2</t>
  </si>
  <si>
    <t>X.5.2.1</t>
  </si>
  <si>
    <t>Хууль зүй, дотоод хэргийн салбарын их засвар /Улсын хэмжээнд/</t>
  </si>
  <si>
    <t>X.5.3</t>
  </si>
  <si>
    <t>X.5.3.1</t>
  </si>
  <si>
    <t>Хууль зүй, дотоод хэргийн салбарын тоног төхөөрөмж /Улсын хэмжээнд/</t>
  </si>
  <si>
    <t>X.6</t>
  </si>
  <si>
    <t>Цагдаагийн ерөнхий газар</t>
  </si>
  <si>
    <t>X.6.1</t>
  </si>
  <si>
    <t>X.6.1.1</t>
  </si>
  <si>
    <t>Цагдаагийн тасгийн барилга /Өвөрхангай, Богд сум/</t>
  </si>
  <si>
    <t>X.6.1.2</t>
  </si>
  <si>
    <t>Цагдаагийн тасгийн барилга /Өвөрхангай, Хужирт сум/</t>
  </si>
  <si>
    <t>X.6.1.3</t>
  </si>
  <si>
    <t>Цагдаагийн хэлтсийн барилга /Говьсүмбэр, Сүмбэр сум/</t>
  </si>
  <si>
    <t>X.6.1.4</t>
  </si>
  <si>
    <t>Цагдаагийн хэлтсийн барилга /Сүхбаатар, Баруун-Урт сум/</t>
  </si>
  <si>
    <t>X.6.1.5</t>
  </si>
  <si>
    <t>Цагдаагийн байрны барилгын өргөтгөл /Дархан-Уул, Дархан сум/</t>
  </si>
  <si>
    <t>X.6.1.6</t>
  </si>
  <si>
    <t>Цагдаагийн тасгийн барилга /Баянхонгор, Богд сум/</t>
  </si>
  <si>
    <t>X.6.1.7</t>
  </si>
  <si>
    <t>Цагдаагийн тасгийн барилга /Баянхонгор, Жаргалант сум/</t>
  </si>
  <si>
    <t>X.6.1.8</t>
  </si>
  <si>
    <t>Цагдаагийн кобаны барилга /Завхан, Отгон сум/</t>
  </si>
  <si>
    <t>X.6.1.9</t>
  </si>
  <si>
    <t>Цагдаагийн кобаны барилга /Увс, Бөхмөрөн сум/</t>
  </si>
  <si>
    <t>X.6.1.10</t>
  </si>
  <si>
    <t>Цагдаагийн кобаны барилга /Увс, Өмнөговь сум/</t>
  </si>
  <si>
    <t>X.6.1.11</t>
  </si>
  <si>
    <t>Цагдаагийн тасгийн байр /Хэнтий, Батноров сум, Бэрх тосгон/</t>
  </si>
  <si>
    <t>X.6.1.12</t>
  </si>
  <si>
    <t>Цагдаагийн тасгийн байр /Хэнтий, Баян-Овоо сум/</t>
  </si>
  <si>
    <t>X.6.1.13</t>
  </si>
  <si>
    <t>Сум дундын цагдаагийн хэлтсийн барилга /Сэлэнгэ, Сайхан сум/</t>
  </si>
  <si>
    <t>X.6.1.14</t>
  </si>
  <si>
    <t>Цагдаагийн газрын барилга /Архангай, Эрдэнэбулган сум/</t>
  </si>
  <si>
    <t>X.6.2</t>
  </si>
  <si>
    <t>X.6.2.1</t>
  </si>
  <si>
    <t>Цагдаагийн кобаны барилгын засвар /Завхан, Нөмрөг сум/</t>
  </si>
  <si>
    <t>X.6.2.2</t>
  </si>
  <si>
    <t>Цагдаагийн кобаны барилгын засвар /Завхан, Тэлмэн сум/</t>
  </si>
  <si>
    <t>X.6.2.3</t>
  </si>
  <si>
    <t>Эрүүгийн цагдаагийн барилгын их засвар /Улаанбаатар, Чингэлтэй дүүрэг/</t>
  </si>
  <si>
    <t>X.6.3</t>
  </si>
  <si>
    <t>X.6.3.1</t>
  </si>
  <si>
    <t>Аймгийн цагдаагийн газрын авто парк шинэчлэл /Увс, Улаангом сум/</t>
  </si>
  <si>
    <t>X.7</t>
  </si>
  <si>
    <t>Шүүхийн шийдвэр гүйцэтгэх ерөнхий газар</t>
  </si>
  <si>
    <t>X.7.1</t>
  </si>
  <si>
    <t>X.7.1.1</t>
  </si>
  <si>
    <t>Шүүхийн шийдвэр гүйцэтгэх ерөнхий газрын харьяа хорих 439 дүгээр хаалттай ангийн спорт заалны барилга /Булган/</t>
  </si>
  <si>
    <t>X.7.1.2</t>
  </si>
  <si>
    <t>Нэг цэгийн үйлчилгээ бүхий төв, цагдан хорих байр /Төв, Зуунмод сум/</t>
  </si>
  <si>
    <t>X.7.1.3</t>
  </si>
  <si>
    <t>Шүүхийн шийдвэр гүйцэтгэх газрын цагдан хорих байрны барилга /Хэнтий, Хэрлэн сум/</t>
  </si>
  <si>
    <t>X.8</t>
  </si>
  <si>
    <t>Шүүхийн шинжилгээний үндэсний хүрээлэн</t>
  </si>
  <si>
    <t>X.8.1</t>
  </si>
  <si>
    <t>X.8.1.1</t>
  </si>
  <si>
    <t>Шүүхийн шинжилгээний албаны лабораторийн барилга /Баян-Өлгий, Өлгий сум/</t>
  </si>
  <si>
    <t>X.8.1.2</t>
  </si>
  <si>
    <t>Шүүхийн шинжилгээний албаны лабораторийн барилга /Сэлэнгэ, Сүхбаатар сум/</t>
  </si>
  <si>
    <t>XI</t>
  </si>
  <si>
    <t>ХӨДӨЛМӨР, НИЙГМИЙН ХАМГААЛЛЫН САЙД</t>
  </si>
  <si>
    <t>XI.1</t>
  </si>
  <si>
    <t>Гэр бүл, хүүхэд, залуучуудын хөгжлийн газар</t>
  </si>
  <si>
    <t>XI.1.1</t>
  </si>
  <si>
    <t>XI.1.1.1</t>
  </si>
  <si>
    <t>Залуучуудын хөгжлийн ордны барилга /Сэлэнгэ, Сайхан сум/</t>
  </si>
  <si>
    <t>XI.1.1.2</t>
  </si>
  <si>
    <t>Спорт заал бүхий "Иргэдийн хөгжлийн төв"-ийн барилга /Улаанбаатар, Хан-Уул дүүрэг, 9, 10, 16 дугаар хороо/</t>
  </si>
  <si>
    <t>XI.1.1.3</t>
  </si>
  <si>
    <t>Сүхбаатар дүүргийн хүүхэд, залуучуудын ногоон бүсийн зуслан /Улаанбаатар, Налайх дүүрэг/</t>
  </si>
  <si>
    <t>XI.1.1.4</t>
  </si>
  <si>
    <t>Усан спорт цогцолбор /Улаанбаатар, Сонгинохайрхан дүүрэг, Найрамдал зуслан/</t>
  </si>
  <si>
    <t>XI.1.1.5</t>
  </si>
  <si>
    <t>Хүүхдийн "Жаргалант" зуслангийн захиргаа, аж ахуй, гал тогооны барилга /Булган/</t>
  </si>
  <si>
    <t>XI.1.1.6</t>
  </si>
  <si>
    <t>Хүүхдийн парк байгуулах /Дорноговь, Сайншанд сум, 3 дугаар баг/</t>
  </si>
  <si>
    <t>XI.1.1.7</t>
  </si>
  <si>
    <t>Хүүхэд хамгаалал, хөгжлийн төвийн барилга /Баян-Өлгий, Өлгий сум/</t>
  </si>
  <si>
    <t>XI.1.1.8</t>
  </si>
  <si>
    <t>Хүүхэд хамгаалал, хөгжлийн төвийн барилга /Сэлэнгэ, Сүхбаатар сум/</t>
  </si>
  <si>
    <t>XI.1.1.9</t>
  </si>
  <si>
    <t>Хүүхэд, залуучууд, ахмадын хөгжлийн барилга /Улаанбаатар, Хан-Уул дүүрэг, 12 дугаар хороо/</t>
  </si>
  <si>
    <t>XI.1.1.10</t>
  </si>
  <si>
    <t>Хүүхэд, залуучууд, ахмадын хөгжлийн барилга /Улаанбаатар, Хан-Уул дүүрэг, 4, 5, 6, 7, 8 дугаар хороо/</t>
  </si>
  <si>
    <t>XI.1.1.11</t>
  </si>
  <si>
    <t>Хүүхэд, залуучууд, ахмадын хөгжлийн барилга худалдан авах /Улаанбаатар, Хан-Уул дүүрэг, 1, 2, 19, 20 дугаар хороо/</t>
  </si>
  <si>
    <t>XI.1.1.12</t>
  </si>
  <si>
    <t>Хүүхэд, залуучуудын парк /Сэлэнгэ, Сүхбаатар сум/</t>
  </si>
  <si>
    <t>XI.1.1.13</t>
  </si>
  <si>
    <t>"Олон улсын Хүүхдийн Найрамдал-2 зуслан" цогцолбор төсөл /Хөвсгөл, Хатгал сум/</t>
  </si>
  <si>
    <t>XI.1.1.14</t>
  </si>
  <si>
    <t>Нөхөн сэргээх, хүүхэд хөгжил, сургалтын төвийн барилга /Сэлэнгэ, Сүхбаатар сум/</t>
  </si>
  <si>
    <t>XI.1.1.15</t>
  </si>
  <si>
    <t>Ахмадын хөгжлийн төвийн барилга /Улаанбаатар, Багануур дүүрэг/</t>
  </si>
  <si>
    <t>XI.1.1.16</t>
  </si>
  <si>
    <t>Иргэдийн хөгжлийн төвийн барилга /Улаанбаатар, Баянзүрх дүүрэг, 21, 27 дугаар хороо/</t>
  </si>
  <si>
    <t>XI.1.1.17</t>
  </si>
  <si>
    <t>Хүүхэд, залуучуудын хөгжлийн төвийн барилга худалдан авах /Улаанбаатар, Хан-Уул дүүрэг, 9, 10, 16 дугаар хороо/</t>
  </si>
  <si>
    <t>XI.1.2</t>
  </si>
  <si>
    <t>XI.1.2.1</t>
  </si>
  <si>
    <t>Хүүхэд залуучуудын паркийн тохижилт /Увс, Цагаанхайрхан сум/</t>
  </si>
  <si>
    <t>XI.1.2.2</t>
  </si>
  <si>
    <t>Гэр бүл, хүүхэд залуучуудын хөгжлийн газрын барилгын их засвар /Улаанбаатар, Сүхбаатар дүүрэг/</t>
  </si>
  <si>
    <t>XI.1.2.3</t>
  </si>
  <si>
    <t>Олон улсын хүүхдийн найрамдал зуслангийн их засвар, шинэчлэл /Улаанбаатар, Сонгинохайрхан дүүрэг/</t>
  </si>
  <si>
    <t>XI.1.2.4</t>
  </si>
  <si>
    <t>"Өнөрбүл" хүүхдийн төвийн байрны их засвар /Улаанбаатар, Баянзүрх дүүрэг/</t>
  </si>
  <si>
    <t>XI.1.3</t>
  </si>
  <si>
    <t>XI.1.3.1</t>
  </si>
  <si>
    <t>Гэр бүл, хүүхэд, ахмадын соёл, амралтын цогцолборын тохижилт, тоног төхөөрөмж /Улаанбаатар, Чингэлтэй дүүрэг, 11 дүгээр хороо/</t>
  </si>
  <si>
    <t>XI.1.3.2</t>
  </si>
  <si>
    <t>Гэр бүл, хүүхэд залуучуудын хөгжлийн газрын тоног төхөөрөмж /Улаанбаатар, Сүхбаатар дүүрэг/</t>
  </si>
  <si>
    <t>XI.1.3.3</t>
  </si>
  <si>
    <t>Хүүхэд залуучууд, ахмадын хөгжлийн төвийн тоног төхөөрөмж /Улаанбаатар, Хан-уул дүүрэг, 1, 2, 4, 5, 6, 7, 8, 12, 19, 20 дугаар хороо/</t>
  </si>
  <si>
    <t>XI.1.3.4</t>
  </si>
  <si>
    <t>Эмэгтэйчүүдийн манлайллыг дэмжих төслийн тоног төхөөрөмж /Баянхонгор/</t>
  </si>
  <si>
    <t>XI.1.3.5</t>
  </si>
  <si>
    <t>Хүүхэд залуучуудын хөгжлийн ордны тоног төхөөрөмж /Улаанбаатар, Баянгол дүүрэг/</t>
  </si>
  <si>
    <t>XI.1.3.6</t>
  </si>
  <si>
    <t>Хөгжлийн бэрхшээлтэй иргэд болон өрх толгойлсон эмэгтэйчүүдийг дэмжих "Сонгинохайрхан" төслийн тоног төхөөрөмж /Улаанбаатар, Сонгинохайрхан дүүрэг/</t>
  </si>
  <si>
    <t>XI.2</t>
  </si>
  <si>
    <t>Нийгмийн даатгалын ерөнхий газар</t>
  </si>
  <si>
    <t>XI.2.2</t>
  </si>
  <si>
    <t>XI.2.2.1</t>
  </si>
  <si>
    <t>Нийгмийн даатгалын ерөнхий газрын байрны их засвар /Улаанбаатар, Чингэлтэй дүүрэг/</t>
  </si>
  <si>
    <t>XI.2.3</t>
  </si>
  <si>
    <t>XI.2.3.1</t>
  </si>
  <si>
    <t>Нийгмийн даатгалын ерөнхий газрын тоног төхөөрөмж /Улаанбаатар, Чингэлтэй дүүрэг/</t>
  </si>
  <si>
    <t>XI.3</t>
  </si>
  <si>
    <t>Хөгжлийн бэрхшээлтэй хүний хөгжлийн ерөнхий газар</t>
  </si>
  <si>
    <t>XI.3.3</t>
  </si>
  <si>
    <t>XI.3.3.1</t>
  </si>
  <si>
    <t>Хөгжлийн бэрхшээлтэй хүний хөгжлийн ерөнхий газрын тоног төхөөрөмж /Улаанбаатар, Сүхбаатар дүүрэг/</t>
  </si>
  <si>
    <t>XI.4</t>
  </si>
  <si>
    <t>Хөдөлмөр, нийгмийн хамгааллын яам</t>
  </si>
  <si>
    <t>XI.4.2</t>
  </si>
  <si>
    <t>XI.4.2.1</t>
  </si>
  <si>
    <t>Хөдөлмөр, нийгмийн хамгааллын яамны барилгын их засвар /Улаанбаатар, Чингэлтэй дүүрэг/</t>
  </si>
  <si>
    <t>XI.4.3</t>
  </si>
  <si>
    <t>XI.4.3.1</t>
  </si>
  <si>
    <t>Хөдөлмөр, нийгмийн хамгааллын яамны тоног төхөөрөмж /Улаанбаатар, Чингэлтэй дүүрэг/</t>
  </si>
  <si>
    <t>XI.5</t>
  </si>
  <si>
    <t>Хөдөлмөр, халамжийн үйлчилгээний ерөнхий газар</t>
  </si>
  <si>
    <t>XI.5.1</t>
  </si>
  <si>
    <t>XI.5.1.1</t>
  </si>
  <si>
    <t>Ахмадын өргөөний барилга /Дундговь, Сайнцагаан сум/</t>
  </si>
  <si>
    <t>XI.5.1.2</t>
  </si>
  <si>
    <t>Ахмадын сувиллын барилга /Булган, Хишиг-Өндөр сум/</t>
  </si>
  <si>
    <t>XI.5.1.3</t>
  </si>
  <si>
    <t>Ахмадын сувиллын барилга /Увс, Хяргас сум/</t>
  </si>
  <si>
    <t>XI.5.1.4</t>
  </si>
  <si>
    <t>Ахмадын сувиллын барилга, 60 ор /Дорноговь, Сайншанд сум, 2 дугаар баг/</t>
  </si>
  <si>
    <t>XI.5.1.5</t>
  </si>
  <si>
    <t>Ахмадын төвийн барилга /Сэлэнгэ, Мандал сум/</t>
  </si>
  <si>
    <t>XI.5.1.6</t>
  </si>
  <si>
    <t>Ахмадын төвийн барилга /Хөвсгөл, Баянзүрх, Цагаан-Үүр, Чандмань-Өндөр сум/</t>
  </si>
  <si>
    <t>XI.5.1.7</t>
  </si>
  <si>
    <t>Залуучуудын хөгжлийн төвийн барилга /Улаанбаатар, Сүхбаатар дүүрэг/</t>
  </si>
  <si>
    <t>XI.5.1.8</t>
  </si>
  <si>
    <t>Хөдөлмөр, халамж, үйлчилгээний газрын ахмадын сувиллын өргөтгөл /Хэнтий, Дэлгэрхаан сум/</t>
  </si>
  <si>
    <t>XI.5.1.9</t>
  </si>
  <si>
    <t>Ахмадын амралт, сувиллын цогцолборын өвлийн байрны өргөтгөл /Хөвсгөл, Хатгал сум/</t>
  </si>
  <si>
    <t>XI.5.1.10</t>
  </si>
  <si>
    <t>Ахмадын сувиллын барилга /Улаанбаатар, Налайх дүүрэг, 1 дүгээр хороо/</t>
  </si>
  <si>
    <t>XI.5.1.11</t>
  </si>
  <si>
    <t>Ахмадын төвийн барилга /Хөвсгөл, Шинэ-Идэр сум/</t>
  </si>
  <si>
    <t>XI.5.1.12</t>
  </si>
  <si>
    <t>Ахмадын хөгжлийн төвийн барилга /Увс, Зүүнхангай сум/</t>
  </si>
  <si>
    <t>XI.5.1.13</t>
  </si>
  <si>
    <t>Говийн бүсийн ахмад настны төрөлжсөн асрамжийн газрын барилгыг буулгаж, шинээр барих /Дорноговь, Сайншанд сум/</t>
  </si>
  <si>
    <t>XI.5.1.14</t>
  </si>
  <si>
    <t>Хөдөлмөрийн аюулгүй байдал, эрүүл мэндийн төвийн барилга /Улаанбаатар, Чингэлтэй дүүрэг/</t>
  </si>
  <si>
    <t>XI.5.2</t>
  </si>
  <si>
    <t>XI.5.2.1</t>
  </si>
  <si>
    <t>Халуун усны барилгыг хөгжлийн бэрхшээлтэй иргэдэд үйлчлэх нэг цэгийн төв болгон засварлах /Улаанбаатар, Хан-Уул дүүрэг, 6 дугаар хороо/</t>
  </si>
  <si>
    <t>XII</t>
  </si>
  <si>
    <t>БАРИЛГА, ХОТ БАЙГУУЛАЛТЫН САЙД</t>
  </si>
  <si>
    <t>XII.1</t>
  </si>
  <si>
    <t>XII.1.1</t>
  </si>
  <si>
    <t>"Жишиг гудамж" төсөл /Улаанбаатар, Баянгол дүүрэг, 9, 10, 11, 21, 22, 23 дугаар хороо/</t>
  </si>
  <si>
    <t>XII.1.2</t>
  </si>
  <si>
    <t>"Жишиг гудамж" төсөл /Улаанбаатар, Баянзүрх дүүрэг, 28 дугаар хороо/</t>
  </si>
  <si>
    <t>XII.1.3</t>
  </si>
  <si>
    <t>"Жишиг гудамж" төсөл /Улаанбаатар, Чингэлтэй дүүрэг, 10, 11, 12, 13, 14, 15, 16, 17, 18, 19 дүгээр хороо/</t>
  </si>
  <si>
    <t>XII.1.4</t>
  </si>
  <si>
    <t>"Миний Монгол" цэцэрлэгт хүрээлэнгийн хөл бөмбөгийн иж бүрэн талбай, тохижилт /Дархан-Уул, Дархан сум/</t>
  </si>
  <si>
    <t>XII.1.5</t>
  </si>
  <si>
    <t>"Сумын төвийн шинэчлэл" хөтөлбөр /Баянхонгор, Галуут сум/</t>
  </si>
  <si>
    <t>XII.1.6</t>
  </si>
  <si>
    <t>"Сумын төвийн шинэчлэл" хөтөлбөр /Баянхонгор, Эрдэнэцогт сум/</t>
  </si>
  <si>
    <t>XII.1.7</t>
  </si>
  <si>
    <t>"Шинэ сум" төсөл /Хэнтий, Галшар сум/</t>
  </si>
  <si>
    <t>XII.1.8</t>
  </si>
  <si>
    <t>"Шинэ хороо" төсөл /Улаанбаатар, Сонгинохайрхан дүүрэг, 23, 39 дүгээр хороо/</t>
  </si>
  <si>
    <t>XII.1.9</t>
  </si>
  <si>
    <t>"Шинэ хороо" төсөл /Улаанбаатар, Чингэлтэй дүүрэг, 7, 8, 9, 10, 11 дүгээр хороо/</t>
  </si>
  <si>
    <t>XII.1.10</t>
  </si>
  <si>
    <t>"Эко хороо" төсөл /Улаанбаатар, Чингэлтэй дүүрэг/</t>
  </si>
  <si>
    <t>XII.1.11</t>
  </si>
  <si>
    <t>Баазын район, ХААУДҮГ, 8 дугаар цэцэрлэг, 9 дүгээр цэцэрлэгийн усан хангамж, ариутгах татуургын угсралтын ажил, багуудын бохирын болон дулааны шугам сүлжээ /Завхан, Улиастай сум/</t>
  </si>
  <si>
    <t>XII.1.12</t>
  </si>
  <si>
    <t>Багийн тохижилт /Увс, Улаангом сум, 1, 2, 5, 6 дугаар баг/</t>
  </si>
  <si>
    <t>XII.1.13</t>
  </si>
  <si>
    <t>Багийн төвийн тохижилт /Увс, Улаангом сум, 4, 9, 10, 11 дүгээр баг/</t>
  </si>
  <si>
    <t>XII.1.14</t>
  </si>
  <si>
    <t>Багийн явган хүний зам, тохижилт /Орхон, Баян-Өндөр сум, Рашаант, Цагаанчулуут, Наран, Даваат, Булаг, Баянбулаг, Уртбулаг, Бүрэнбүст баг/</t>
  </si>
  <si>
    <t>XII.1.15</t>
  </si>
  <si>
    <t>Барилга байгууламжийн хийц бүтээцийн газар хөдлөл, сорил шинжилгээний төв лабораторийн барилга /Улаанбаатар, Сонгинохайрхан дүүрэг/</t>
  </si>
  <si>
    <t>XII.1.16</t>
  </si>
  <si>
    <t>Барилга, хот байгуулалтын салбарын Улаанбаатар хотод хийгдэх хөрөнгө оруулалт /Улаанбаатар/</t>
  </si>
  <si>
    <t>XII.1.17</t>
  </si>
  <si>
    <t>Биеийн тамир, хүүхдийн тоглоомын талбай /Улаанбаатар, Чингэлтэй дүүрэг, 10, 11 дүгээр хороо/</t>
  </si>
  <si>
    <t>XII.1.18</t>
  </si>
  <si>
    <t>Бичил цэцэрлэгт хүрээлэн, ногоон байгууламж, тоглоомын талбайн тохижилт /Улаанбаатар, Чингэлтэй дүүрэг/</t>
  </si>
  <si>
    <t>XII.1.19</t>
  </si>
  <si>
    <t>Буянт-Ухаа орон сууцны хорооллын бохир ус цэвэрлэх 20000 м3 байгууламжийн гадна дулааны шугамын нэмэлт ажил /Улаанбаатар, Хан-Уул дүүрэг/</t>
  </si>
  <si>
    <t>XII.1.20</t>
  </si>
  <si>
    <t>Гадна ус, дулаан хангамж, ариутгах татуургын шугам /Завхан, Улиастай сум, 21 дүгээр зуун хороолол/</t>
  </si>
  <si>
    <t>XII.1.21</t>
  </si>
  <si>
    <t>Гүний худаг /Увс, Наранбулаг сум/</t>
  </si>
  <si>
    <t>XII.1.22</t>
  </si>
  <si>
    <t>Гэр хорооллын гудамж, зам, талбайн гэрэлтүүлэг, камержуулалт /Улаанбаатар, Сонгинохайрхан дүүрэг, 7, 9, 24, 25, 40, 41, 42 дугаар хороо/</t>
  </si>
  <si>
    <t>XII.1.23</t>
  </si>
  <si>
    <t>Гэр хорооллын дахин төлөвлөлт, инженерийн дэд бүтэц /Улаанбаатар, Сонгинохайрхан дүүрэг/</t>
  </si>
  <si>
    <t>XII.1.24</t>
  </si>
  <si>
    <t>Гэр хорооллын инженерийн шугам сүлжээ /Хэнтий, Баянмөнх сум/</t>
  </si>
  <si>
    <t>XII.1.25</t>
  </si>
  <si>
    <t>Гэр хорооллын хөрсний бохирдлыг багасгах эко ариун цэврийн байгууламж /Хөвсгөл, Мөрөн сум/</t>
  </si>
  <si>
    <t>XII.1.26</t>
  </si>
  <si>
    <t>Гэр хорооллын хэсэгчилсэн инженерийн хангамжтай жишиг гудамж төсөл /Хөвсгөл, Мөрөн сум/</t>
  </si>
  <si>
    <t>XII.1.27</t>
  </si>
  <si>
    <t>Гэр хорооллын цэвэр бохир усны шугам, сүлжээ /Ховд, Жаргалант сум, Алагтолгой, Бугат, Буянт, Хайрхан баг/</t>
  </si>
  <si>
    <t>XII.1.28</t>
  </si>
  <si>
    <t>Жишиг гудамж төсөл /Улаанбаатар, Сүхбаатар дүүрэг/</t>
  </si>
  <si>
    <t>XII.1.29</t>
  </si>
  <si>
    <t>Жишиг гудамж төсөл-2 /Улаанбаатар, Сүхбаатар дүүрэг, 14 дүгээр хороо/</t>
  </si>
  <si>
    <t>XII.1.30</t>
  </si>
  <si>
    <t>Жишиг гудамж, тохижилт /Улаанбаатар, Баянзүрх дүүрэг, 27 дугаар хороо, дунд Дарь-Эхийн 17 дугаар гудамж/</t>
  </si>
  <si>
    <t>XII.1.31</t>
  </si>
  <si>
    <t>Зайсан орчмын хотхонуудын усан хангамжийн төвлөрсөн систем /Улаанбаатар, Хан-Уул дүүрэг/</t>
  </si>
  <si>
    <t>XII.1.32</t>
  </si>
  <si>
    <t>Зуунмод хотын 2*2000 м3 багтаамжтай усан сан, усан хангамжийн шугам сүлжээ /Төв/</t>
  </si>
  <si>
    <t>XII.1.33</t>
  </si>
  <si>
    <t>Инженерийн шугам сүлжээ /Орхон, Баян-Өндөр сум, Баянцагаан баг/</t>
  </si>
  <si>
    <t>XII.1.34</t>
  </si>
  <si>
    <t>Инженерийн шугам сүлжээ /Улаанбаатар, Баянзүрх дүүрэг, 4, 5 дугаар хороо/</t>
  </si>
  <si>
    <t>XII.1.35</t>
  </si>
  <si>
    <t>Инженерийн шугам сүлжээ бүхий гэр хорооллын төсөл /Хөвсгөл, Мөрөн сум/</t>
  </si>
  <si>
    <t>XII.1.36</t>
  </si>
  <si>
    <t>Инженерийн шугам сүлжээний шинэчлэлт /Улаанбаатар, Баянгол дүүрэг, 16 дугаар хороо/</t>
  </si>
  <si>
    <t>XII.1.37</t>
  </si>
  <si>
    <t>Монгол Улсын хүн амын нутагшил, суурьшлын хөгжлийн ерөнхий төслийг боловсруулах /Улсын хэмжээнд/</t>
  </si>
  <si>
    <t>XII.1.38</t>
  </si>
  <si>
    <t>Нийслэл, аймгийн төвүүдийн инженерийн шугам сүлжээний өргөтгөл, шинэчлэлт /Улсын хэмжээнд/</t>
  </si>
  <si>
    <t>XII.1.39</t>
  </si>
  <si>
    <t>Нийслэл, аймгийн төвүүдийн үерийн хамгаалалтын шинэчлэлт, зураг төсвийн хамт /Улсын хэмжээнд/</t>
  </si>
  <si>
    <t>XII.1.40</t>
  </si>
  <si>
    <t>Нийтийн халуун усны барилга /Булган, Хишиг-Өндөр, Баяннуур сум/</t>
  </si>
  <si>
    <t>XII.1.41</t>
  </si>
  <si>
    <t>Нийтийн халуун усны барилга /Хөвсгөл, Баянзүрх, Алаг-Эрдэнэ сум/</t>
  </si>
  <si>
    <t>XII.1.42</t>
  </si>
  <si>
    <t>Нийтийн эзэмшлийн байруудын гэрэлтүүлэг /Сэлэнгэ, Сүхбаатар сум/</t>
  </si>
  <si>
    <t>XII.1.43</t>
  </si>
  <si>
    <t>Нийтийн эзэмшлийн гудамж, талбай, авто замын гэрэлтүүлэг /Улаанбаатар, Чингэлтэй дүүрэг/</t>
  </si>
  <si>
    <t>XII.1.44</t>
  </si>
  <si>
    <t>Олон улсын стандартад нийцсэн хүүхдийн тоглоомын талбай /Улаанбаатар, Сүхбаатар дүүрэг, 18, 19, 20 дугаар хороо/</t>
  </si>
  <si>
    <t>XII.1.45</t>
  </si>
  <si>
    <t>Сумдад хүүхдийн тоглоомын талбай байгуулах төсөл/Булган/</t>
  </si>
  <si>
    <t>XII.1.46</t>
  </si>
  <si>
    <t>Сумын төвийн гадна цэвэр усны шугам, төвлөрсөн халаалт, цэвэрлэх байгууламж /Хэнтий, Дадал сум/</t>
  </si>
  <si>
    <t>XII.1.47</t>
  </si>
  <si>
    <t>Сумын төвийн тохижилт /Увс, Түргэн сум/</t>
  </si>
  <si>
    <t>XII.1.48</t>
  </si>
  <si>
    <t>Сумын төвийн тохижилт /Увс, Улаангом сум/</t>
  </si>
  <si>
    <t>XII.1.49</t>
  </si>
  <si>
    <t>Сумын төвийн усан хангамж, ариутгах татуургын шугам сүлжээ, цэвэрлэх байгууламж /Дундговь, Сайхан-Овоо сум/</t>
  </si>
  <si>
    <t>XII.1.50</t>
  </si>
  <si>
    <t>Сумын төвийн шинэчлэл /Завхан, Алдархаан сум/</t>
  </si>
  <si>
    <t>XII.1.51</t>
  </si>
  <si>
    <t>Сумын төвийн шинэчлэл хөтөлбөр /Улсын хэмжээнд/</t>
  </si>
  <si>
    <t>XII.1.52</t>
  </si>
  <si>
    <t>Тосгон чиглэлийн гадна дулааны шугам /Дархан-Уул, Дархан сум/</t>
  </si>
  <si>
    <t>XII.1.53</t>
  </si>
  <si>
    <t>Төв цэвэрлэх байгууламжийн лагийг цэвэрлэж, үнэргүйжүүлэх /Улаанбаатар, Сонгинохайрхан дүүрэг/</t>
  </si>
  <si>
    <t>XII.1.54</t>
  </si>
  <si>
    <t>Улаанбаатар хотын гэр хорооллын дахин төлөвлөлтийн хүрээнд хийгдэх инженерийн шугам сүлжээ /Улаанбаатар/</t>
  </si>
  <si>
    <t>XII.1.55</t>
  </si>
  <si>
    <t>Улаанбаатар хотын дулаан хангамжийн 11 г, д Ø800-ийн гол шугамыг Ø1000 мм голчтой болгон өргөтгөх зураг төсөв, барилга угсралтын ажил /1 дүгээр хорооллын урд талаас баруун 4 замын уулзвар хүртэл, павильон 19-өөс 3/11 холбоос хүртэл 3.4 км/ /Улаанбаатар, Сонгинохайрхан дүүрэг/</t>
  </si>
  <si>
    <t>XII.1.56</t>
  </si>
  <si>
    <t>Ундны усны худаг /Архангай, Хангай, Жаргалант, Тариат, Цахир сум/</t>
  </si>
  <si>
    <t>XII.1.57</t>
  </si>
  <si>
    <t>Ус зайлуулах суваг /Улаанбаатар, Баянгол дүүрэг, 3 дугаар хороо, Улаанбаатар өртөөний хойд уулзвар/</t>
  </si>
  <si>
    <t>XII.1.58</t>
  </si>
  <si>
    <t>Ус зайлуулах суваг, шугам /Улаанбаатар, Баянгол дүүрэг, 3 дугаар хороо, Нарны хороолол-Дунд гол/</t>
  </si>
  <si>
    <t>XII.1.59</t>
  </si>
  <si>
    <t>Ухаалаг худаг бүхий нийтийн халуун усны барилга /Увс, Зүүнхангай сум/</t>
  </si>
  <si>
    <t>XII.1.60</t>
  </si>
  <si>
    <t>Үерийн ус зайлуулах байгууламж /Төв, Зуунмод сум/</t>
  </si>
  <si>
    <t>XII.1.61</t>
  </si>
  <si>
    <t>Үерийн усны хамгаалалтын далан суваг /Баян-Өлгий, Өлгий сум/</t>
  </si>
  <si>
    <t>XII.1.62</t>
  </si>
  <si>
    <t>Үерийн хамгаалалтын байгууламж /Хэнтий, Хэрлэн сум/</t>
  </si>
  <si>
    <t>XII.1.63</t>
  </si>
  <si>
    <t>Үерийн хамгаалалтын барилга байгууламж, 1.8 км /Улаанбаатар, Баянзүрх дүүрэг, 21, 27 дугаар хороо/</t>
  </si>
  <si>
    <t>XII.1.64</t>
  </si>
  <si>
    <t>Үерийн хамгаалалтын далан, 1.3 км /Улаанбаатар, Сонгинохайрхан дүүрэг, 10, 28 дугаар хороо/</t>
  </si>
  <si>
    <t>XII.1.65</t>
  </si>
  <si>
    <t>Хайлаастын авто замын ус зайлуулах хоолой /Улаанбаатар, Чингэлтэй дүүрэг, 13 дугаар хороо/</t>
  </si>
  <si>
    <t>XII.1.66</t>
  </si>
  <si>
    <t>Халуун усны барилга /Баян-Өлгий, Бугат сум/</t>
  </si>
  <si>
    <t>XII.1.67</t>
  </si>
  <si>
    <t>Халуун усны барилга /Сэлэнгэ, Шаамар сум, Дулаанхаан тосгон/</t>
  </si>
  <si>
    <t>XII.1.68</t>
  </si>
  <si>
    <t>Хилчин хотхоны инженерийн шугам сүлжээ /Улаанбаатар, Сонгинохайрхан дүүрэг, 30 дугаар хороо/</t>
  </si>
  <si>
    <t>XII.1.69</t>
  </si>
  <si>
    <t>Хог хаягдлын менежментийг сайжруулах төсөл /Хөвсгөл, Мөрөн сум/</t>
  </si>
  <si>
    <t>XII.1.70</t>
  </si>
  <si>
    <t>Хуучин хөл бөмбөгийн талбайг түшиглэн орчин үеийн хөл бөмбөгийн талбай байгуулах /Дархан-Уул, Шарын гол сум/</t>
  </si>
  <si>
    <t>XII.1.71</t>
  </si>
  <si>
    <t>Хүн амын эрүүл мэндэд ээлтэй эко ариун цэврийн байгууламж /Улаанбаатар, Сүхбаатар дүүрэг, 18 дугаар хороо/</t>
  </si>
  <si>
    <t>XII.1.72</t>
  </si>
  <si>
    <t>Хүүхдийн тоглоомын талбай /Улаанбаатар, Баянгол дүүрэг, 1, 2, 4, 6, 8, 9, 13, 19 дүгээр хороо/</t>
  </si>
  <si>
    <t>XII.1.73</t>
  </si>
  <si>
    <t>Хүүхдийн тоглоомын талбай /Улаанбаатар, Чингэлтэй дүүрэг, 6 дугаар хороо/</t>
  </si>
  <si>
    <t>XII.1.74</t>
  </si>
  <si>
    <t>Хүүхдийн тоглоомын талбай, 8 багт /Говь-Алтай, Есөнбулаг сум/</t>
  </si>
  <si>
    <t>XII.1.75</t>
  </si>
  <si>
    <t>Цэвэр усны гадна шугам сүлжээ /Хэнтий, Өмнөдэлгэр сум/</t>
  </si>
  <si>
    <t>XII.1.76</t>
  </si>
  <si>
    <t>Цэвэр усны худаг, усан сан, халуун ус, нийтийн спортын талбай /Завхан, Улиастай, Сантмаргаз сум/</t>
  </si>
  <si>
    <t>XII.1.77</t>
  </si>
  <si>
    <t>Цэвэр, бохир усны шугам сүлжээ /Улаанбаатар, Сонгинохайрхан дүүрэг, 3, 4, 26, 36 дугаар хороо/</t>
  </si>
  <si>
    <t>XII.1.78</t>
  </si>
  <si>
    <t>Цэвэр, бохир усны шугам сүлжээ /Хөвсгөл, Мөрөн сум/</t>
  </si>
  <si>
    <t>XII.1.79</t>
  </si>
  <si>
    <t>Чингис хотын бохир усны төв коллекторын шугамын шинэчлэл, өргөх станц /Хэнтий, Хэрлэн сум/</t>
  </si>
  <si>
    <t>XII.1.80</t>
  </si>
  <si>
    <t>Эко ногоон байгууламж /Улаанбаатар, Чингэлтэй дүүрэг, 10, 12, 16, 17, 19 дүгээр хороо/</t>
  </si>
  <si>
    <t>XII.1.81</t>
  </si>
  <si>
    <t>Сумын төвийн нийтийн эзэмшлийн шугамыг инженерийн төвлөрсөн шугам сүлжээнд холбох /Дорнод, Халхгол сум/</t>
  </si>
  <si>
    <t>XII.1.82</t>
  </si>
  <si>
    <t>Сумын төвийн шинэчлэл /Завхан, Отгон сум/</t>
  </si>
  <si>
    <t>XII.1.83</t>
  </si>
  <si>
    <t>Сумын төвийн шинэчлэл хөтөлбөр /Архангай, Эрдэнэмандал сум/</t>
  </si>
  <si>
    <t>XII.1.84</t>
  </si>
  <si>
    <t>Сумын төвийн цэвэр усны шугам /Өвөрхангай, Төгрөг сум/</t>
  </si>
  <si>
    <t>XII.1.85</t>
  </si>
  <si>
    <t>Төрийн албан хаагчдын орон сууцны барилга, 14 айл /Өмнөговь, Баян-Овоо сум/</t>
  </si>
  <si>
    <t>XII.1.86</t>
  </si>
  <si>
    <t>Үерийн далан /Өвөрхангай, Хархорин сум/</t>
  </si>
  <si>
    <t>XII.1.87</t>
  </si>
  <si>
    <t>"Гандангийн дэнж" шинэ аялал жуулчлалын бүсийн зураг төсөв, барилгын ажил /Улаанбаатар, Баянгол дүүрэг, 16 дугаар хороо/</t>
  </si>
  <si>
    <t>XII.1.88</t>
  </si>
  <si>
    <t>"Залуус-1" орон сууцны хорооллын төслийн гадна инженерийн 1 дүгээр хэлхээний шугам сүлжээ, барилга байгууламж, авто зам /Улаанбаатар, Хан-Уул дүүрэг/</t>
  </si>
  <si>
    <t>XII.1.89</t>
  </si>
  <si>
    <t>"Зүүн Мөрөн" хорооллын цэвэр усны эх үүсвэрийн шугам сүлжээний 2 дугаар ээлжийн ажил /Хөвсгөл, Мөрөн сум/</t>
  </si>
  <si>
    <t>XII.1.90</t>
  </si>
  <si>
    <t>Аймгийн төвийн 1800 айлын орон сууцны хорооллын цахилгаан хангамж, инженерийн шугам сүлжээ /Дорнод, Хэрлэн сум/</t>
  </si>
  <si>
    <t>XII.1.91</t>
  </si>
  <si>
    <t>Аймгийн төвийн инженерийн шугам сүлжээ /Сүхбаатар, Баруун-Урт сум, 1 дүгээр баг/</t>
  </si>
  <si>
    <t>XII.1.92</t>
  </si>
  <si>
    <t>Аймгийн шинэ суурьшлын бүсийн инженерийн шугам сүлжээ /Баянхонгор, Баянхонгор сум/</t>
  </si>
  <si>
    <t>XII.1.93</t>
  </si>
  <si>
    <t>Аймгуудын шинэ суурьшлын бүсэд баригдах орон сууцны хорооллын шугам сүлжээ, дэд бүтэц /Улсын хэмжээнд/</t>
  </si>
  <si>
    <t>XII.1.94</t>
  </si>
  <si>
    <t>Ард Аюушийн өргөн чөлөөний гэрэлтүүлэг /Улаанбаатар, Баянгол дүүрэг, 13 дугаар хороо/</t>
  </si>
  <si>
    <t>XII.1.95</t>
  </si>
  <si>
    <t>Ашиглалтын шаардлага хангахгүй орон сууцны шинэчлэл /Улаанбаатар, Налайх дүүрэг, 2 дугаар хороо/</t>
  </si>
  <si>
    <t>XII.1.96</t>
  </si>
  <si>
    <t>Бохир усны шугам сүлжээ /Говь-Алтай, Халиун сум/</t>
  </si>
  <si>
    <t>XII.1.97</t>
  </si>
  <si>
    <t>Бохир усны шугам сүлжээ /Сэлэнгэ, Мандал сум/</t>
  </si>
  <si>
    <t>XII.1.98</t>
  </si>
  <si>
    <t>Буянт Ухаа-2 хороолол орчмын ариутгах татуургын гол шугамын 2 дугаар ээлжийн ажил /Улаанбаатар, Хан-Уул дүүрэг/</t>
  </si>
  <si>
    <t>XII.1.99</t>
  </si>
  <si>
    <t>Гудамж, талбайн тохижилт, ногоон байгууламж /Дундговь/</t>
  </si>
  <si>
    <t>XII.1.100</t>
  </si>
  <si>
    <t>Гэр хорооллын дахин төлөвлөлт хийх замаар инженерийн нэгдсэн шугам сүлжээний холболт /Говь-Алтай, Есөнбулаг сум, Индэрт баг/</t>
  </si>
  <si>
    <t>XII.1.101</t>
  </si>
  <si>
    <t>Гэр хорооллын дахин төлөвлөлт хийх замаар инженерийн нэгдсэн шугам сүлжээний холболт /Говь-Алтай, Есөнбулаг сум, Харзат баг/</t>
  </si>
  <si>
    <t>XII.1.102</t>
  </si>
  <si>
    <t>Гэр хорооллын инженерийн шугам сүлжээ /Хэнтий, Хэрлэн сум/</t>
  </si>
  <si>
    <t>XII.1.103</t>
  </si>
  <si>
    <t>Гэр хорооллын цэвэр, бохир усны шугам сүлжээний 2 дугаар ээлжийн ажил /Хөвсгөл, Мөрөн сум/</t>
  </si>
  <si>
    <t>XII.1.104</t>
  </si>
  <si>
    <t>Гэр хорооллын цэвэр, бохир усны шугам сүлжээний холболт /Өвөрхангай, Арвайхээр сум/</t>
  </si>
  <si>
    <t>XII.1.105</t>
  </si>
  <si>
    <t>Дарь-Эхийн гэр хорооллын ариутгах татуургын төвлөрсөн шугамын холболт /Улаанбаатар, Баянзүрх дүүрэг, 2, 21, 27 дугаар хороо/</t>
  </si>
  <si>
    <t>XII.1.106</t>
  </si>
  <si>
    <t>Дүүргийн тохижилт, ногоон байгууламж /Улаанбаатар, Налайх, Багануур дүүрэг/</t>
  </si>
  <si>
    <t>XII.1.107</t>
  </si>
  <si>
    <t>Жишиг сум /Сэлэнгэ, Алтанбулаг сум/</t>
  </si>
  <si>
    <t>XII.1.108</t>
  </si>
  <si>
    <t>Инженерийн шугам сүлжээний шинэчлэл /Улаанбаатар, Налайх дүүрэг, 2 дугаар хороо, 42, 43, 44, 45, 46, 47 дугаар байр/</t>
  </si>
  <si>
    <t>XII.1.109</t>
  </si>
  <si>
    <t>Иргэдэд зориулсан ногоон орчин, тохижилт /Улаанбаатар, Баянгол дүүрэг, 6 дугаар хороо/</t>
  </si>
  <si>
    <t>XII.1.110</t>
  </si>
  <si>
    <t>Лабораторийн барилга /Дорноговь, Замын-Үүд сум/</t>
  </si>
  <si>
    <t>XII.1.111</t>
  </si>
  <si>
    <t>Найрамдал төмөр замын цэцэрлэгт хүрээлэнгийн гэрэлтүүлэг /Улаанбаатар, Баянгол дүүрэг, 1, 3, 4 дүгээр хороо/</t>
  </si>
  <si>
    <t>XII.1.112</t>
  </si>
  <si>
    <t>Нийтийн эзэмшлийн гудамж талбайн тохижилт, гэрэлтүүлэг, хаягжуулалт /Улаанбаатар, Сүхбаатар дүүрэг/</t>
  </si>
  <si>
    <t>XII.1.113</t>
  </si>
  <si>
    <t>Ногоон байгууламж, тоглоомын талбай /Улаанбаатар, Чингэлтэй дүүрэг/</t>
  </si>
  <si>
    <t>XII.1.114</t>
  </si>
  <si>
    <t>Ногоон хороо /Улаанбаатар, Чингэлтэй дүүрэг/</t>
  </si>
  <si>
    <t>XII.1.115</t>
  </si>
  <si>
    <t>Орон сууцжуулах төслийн дэд бүтэц /Баянхонгор, Баацагаан сум/</t>
  </si>
  <si>
    <t>XII.1.116</t>
  </si>
  <si>
    <t>Орон сууцны хорооллын гадна инженерийн шугам сүлжээ /Төв, Зуунмод сум/</t>
  </si>
  <si>
    <t>XII.1.117</t>
  </si>
  <si>
    <t>Сервис центрийн бохирын цэвэрлэх байгууламжаас гарах саарал усыг цуглуулах цөөрөм /Улаанбаатар, Чингэлтэй дүүрэг/</t>
  </si>
  <si>
    <t>XII.1.118</t>
  </si>
  <si>
    <t>Сум, аймгийн төвийн гудамж, талбайн тохижилт, ногоон байгууламж /Улсын хэмжээнд/</t>
  </si>
  <si>
    <t>XII.1.119</t>
  </si>
  <si>
    <t>Сум, багийн орчныг сайжруулах тохижилт /Орхон, Баян-Өндөр сум, Зэст, Оюут, Уурхайчин, Хүрэнбулаг баг/</t>
  </si>
  <si>
    <t>XII.1.120</t>
  </si>
  <si>
    <t>Сум, багийн орчныг тохижуулах "Шинэ гудамж" төсөл /Увс, Улаангом сум/</t>
  </si>
  <si>
    <t>XII.1.121</t>
  </si>
  <si>
    <t>Сумдын усан хангамж, ариутгах татуурга, цэвэрлэх байгууламж, инженерийн шугам сүлжээ /Хэнтий, Баян-Адрага, Баян-Овоо, Баянхутаг, Дадал, Дэлгэрхаан, Мөрөн, Норовлин, Цэнхэрмандал сум, Батноров сум, Бэрх тосгон/</t>
  </si>
  <si>
    <t>XII.1.122</t>
  </si>
  <si>
    <t>Сумыг хилийн боомтын цэвэрлэх байгууламжтай холбох бохир ус зайлуулах шугам /Сэлэнгэ, Алтанбулаг сум/</t>
  </si>
  <si>
    <t>XII.1.123</t>
  </si>
  <si>
    <t>Сумын төвийн инженерийн хангамж, дэд бүтэц /Булган, Орхон, Хутаг-Өндөр, Сэлэнгэ сум/</t>
  </si>
  <si>
    <t>XII.1.124</t>
  </si>
  <si>
    <t>Сумын төвийн инженерийн шугам сүлжээний нэгдсэн систем, уурын зуухны барилга /Говь-Алтай, Бугат сум/</t>
  </si>
  <si>
    <t>XII.1.125</t>
  </si>
  <si>
    <t>Сумын төвийн инженерийн шугам сүлжээний холболт, уурын зуухны барилга /Говь-Алтай, Бигэр сум/</t>
  </si>
  <si>
    <t>XII.1.126</t>
  </si>
  <si>
    <t>Сумын төвийн шинэчлэл /Баянхонгор, Баацагаан сум/</t>
  </si>
  <si>
    <t>XII.1.127</t>
  </si>
  <si>
    <t>Сумын ундны усан хангамжийн дэд бүтэц /Говь-Алтай, Халиун сум/</t>
  </si>
  <si>
    <t>XII.1.128</t>
  </si>
  <si>
    <t>Сумын хөгжил, инженерийн дэд бүтцийн хангамж төсөл /Улсын хэмжээнд/</t>
  </si>
  <si>
    <t>XII.1.129</t>
  </si>
  <si>
    <t>Төвийн болон гэр хорооллын инженерийн хангамжийн шугам сүлжээ, тохижилт /Төв, Сэргэлэн, Эрдэнэ, Баянчандмань, Борнуур сум/</t>
  </si>
  <si>
    <t>XII.1.130</t>
  </si>
  <si>
    <t>Түүхий эдийн захын дэд бүтэц, инженерийн шугам сүлжээ /Булган, Орхон сум/</t>
  </si>
  <si>
    <t>XII.1.131</t>
  </si>
  <si>
    <t>Увс, Хяргас нуур орчмын тохижилт /Увс/</t>
  </si>
  <si>
    <t>XII.1.132</t>
  </si>
  <si>
    <t>Ундны усны худаг /Улаанбаатар, Баянзүрх дүүрэг, 23 дугаар хороо/</t>
  </si>
  <si>
    <t>XII.1.133</t>
  </si>
  <si>
    <t>Үерийн ус зайлуулах суваг /Дархан-Уул, Дархан сум,15 дугаар баг/</t>
  </si>
  <si>
    <t>XII.1.134</t>
  </si>
  <si>
    <t>Үерийн хамгаалалтын байгууламж /Булган, Хутаг-Өндөр сум/</t>
  </si>
  <si>
    <t>XII.1.135</t>
  </si>
  <si>
    <t>Үерийн хамгаалалтын барилга байгууламж /Сэлэнгэ, Сант сум, Ивэн голын боомт/</t>
  </si>
  <si>
    <t>XII.1.136</t>
  </si>
  <si>
    <t>Хабитат, Мангирт чиглэлийн дулаан хангамжийн 2 дугаар контур /Дархан-Уул, Дархан сум, 15 дугаар баг/</t>
  </si>
  <si>
    <t>XII.1.137</t>
  </si>
  <si>
    <t>Халуун усны барилга /Архангай, Булган сум/</t>
  </si>
  <si>
    <t>XII.1.138</t>
  </si>
  <si>
    <t>Халуун усны барилга /Булган, Могод сум/</t>
  </si>
  <si>
    <t>XII.1.139</t>
  </si>
  <si>
    <t>Халуун усны барилга /Ховд, Ховд, Буянт сум/</t>
  </si>
  <si>
    <t>XII.1.140</t>
  </si>
  <si>
    <t>Хороо, дүүргийн орчныг сайжруулах "Жишиг гудамж" тохижилтын төсөл /Улаанбаатар, Баянзүрх дүүрэг, 2, 19, 24 дүгээр хороо/</t>
  </si>
  <si>
    <t>XII.1.141</t>
  </si>
  <si>
    <t>Хороо, дүүргийн орчныг тохижуулах "Жишиг гудамж" тохижилтын төсөл /Улаанбаатар, Чингэлтэй дүүрэг/</t>
  </si>
  <si>
    <t>XII.1.142</t>
  </si>
  <si>
    <t>Хороо, дүүргийн орчныг тохижуулах "Жишиг хороо" төсөл /Улаанбаатар, Баянзүрх дүүрэг/</t>
  </si>
  <si>
    <t>XII.1.143</t>
  </si>
  <si>
    <t>Хороо, дүүргийн орчныг тохижуулах "Шинэ хороо" төсөл /Улаанбаатар, Сонгинохайрхан дүүрэг, 8, 11, 28 дугаар хороо/</t>
  </si>
  <si>
    <t>XII.1.144</t>
  </si>
  <si>
    <t>Хотын гэрэлтүүлэг /Дархан-Уул, Дархан сум/</t>
  </si>
  <si>
    <t>XII.1.145</t>
  </si>
  <si>
    <t>Худалдааны гудамжны инженерийн байгууламжийн засвар, шинэчлэл /Архангай, Эрдэнэбулган сум/</t>
  </si>
  <si>
    <t>XII.1.146</t>
  </si>
  <si>
    <t>Хүүхдийн тоглоомын талбай /Улаанбаатар, Баянгол дүүрэг/</t>
  </si>
  <si>
    <t>XII.1.147</t>
  </si>
  <si>
    <t>Цэвэр усны шугам /Ховд, Буянт сум/</t>
  </si>
  <si>
    <t>XII.1.148</t>
  </si>
  <si>
    <t>Цэвэр усны шугам сүлжээний шинэчлэл, 1.5 км /Говь-Алтай, Есөнбулаг сум/</t>
  </si>
  <si>
    <t>XII.1.149</t>
  </si>
  <si>
    <t>Цэвэрлэх байгууламжийн барилга /Говь-Алтай, Халиун сум/</t>
  </si>
  <si>
    <t>XII.1.150</t>
  </si>
  <si>
    <t>Цэцэрлэгт хүрээлэнгийн тохижилт /Улаанбаатар, Хан-Уул дүүрэг, 5, 6, 7, 8, 9 дүгээр хороо/</t>
  </si>
  <si>
    <t>XII.1.151</t>
  </si>
  <si>
    <t>Чингүнжавын гудамжны тохижилт /Улаанбаатар, Баянгол дүүрэг/</t>
  </si>
  <si>
    <t>XII.1.152</t>
  </si>
  <si>
    <t>Явган хүний зам, тохижилт /Улаанбаатар, Баянгол дүүрэг/</t>
  </si>
  <si>
    <t>XII.1.153</t>
  </si>
  <si>
    <t>Сумын төвийн гэрэлтүүлэг /Баян-Өлгий, Ногооннуур сум/</t>
  </si>
  <si>
    <t>XII.1.154</t>
  </si>
  <si>
    <t>“Хөшигийн хөндийн шинэ хотын инженерийн дэд бүтэц” төсөл /Төв/</t>
  </si>
  <si>
    <t>XII.1.155</t>
  </si>
  <si>
    <t>Аймгийн төвийн гэр хорооллын шинэчлэл, дэд бүтэц /Архангай/</t>
  </si>
  <si>
    <t>XII.1.156</t>
  </si>
  <si>
    <t>Багийн тохижилт /Ховд, Жаргалант сум/</t>
  </si>
  <si>
    <t>XII.1.157</t>
  </si>
  <si>
    <t>Биеийн тамир, хүүхдийн тоглоомын талбай /Улаанбаатар, Сонгинохайрхан дүүрэг, 13, 15, 16 дугаар хороо/</t>
  </si>
  <si>
    <t>XII.1.158</t>
  </si>
  <si>
    <t>Гэр хорооллын цэвэр, бохир усны шугам сүлжээ /Баянхонгор, Баянхонгор сум/</t>
  </si>
  <si>
    <t>XII.1.159</t>
  </si>
  <si>
    <t>Нийтийн ариун цэврийн байгууламжийн дуусгал /Хөвсгөл, Мөрөн сум/</t>
  </si>
  <si>
    <t>XII.1.160</t>
  </si>
  <si>
    <t>Нийтийн ахуйн үйлчилгээний төвийн барилга /Өмнөговь, Хүрмэн, Цогт-Овоо, Гурвантэс сум/</t>
  </si>
  <si>
    <t>XII.1.161</t>
  </si>
  <si>
    <t>Соёл амралтын хүрээлэн /Сүхбаатар, Баруун-Урт сум/</t>
  </si>
  <si>
    <t>XII.1.162</t>
  </si>
  <si>
    <t>Сумын тохижилт /Дорноговь, Мандах сум/</t>
  </si>
  <si>
    <t>XII.1.163</t>
  </si>
  <si>
    <t>Сумын тохижилт /Ховд, Алтай сум/</t>
  </si>
  <si>
    <t>XII.1.164</t>
  </si>
  <si>
    <t>Сумын тохижилт /Ховд, Дуут сум/</t>
  </si>
  <si>
    <t>XII.1.165</t>
  </si>
  <si>
    <t>Сумын төвийн тохижилт /Увс, Зүүнхангай, Ховд, Хяргас, Өндөрхангай, Малчин сум/</t>
  </si>
  <si>
    <t>XII.1.166</t>
  </si>
  <si>
    <t>Сумын төвийн тохижилт /Увс, Наранбулаг, Завхан сум/</t>
  </si>
  <si>
    <t>XII.1.167</t>
  </si>
  <si>
    <t>Үер, ус зайлуулах төв магистраль шугам сүлжээ, 5 км /Өмнөговь, Даланзадгад сум/</t>
  </si>
  <si>
    <t>XII.1.168</t>
  </si>
  <si>
    <t>Халуун усны барилга /Ховд, Үенч сум/</t>
  </si>
  <si>
    <t>XII.1.169</t>
  </si>
  <si>
    <t>Хуучин орон сууцны дахин төлөвлөлт, дэд бүтэц /Өвөрхангай, Арвайхээр сум/</t>
  </si>
  <si>
    <t>XII.1.170</t>
  </si>
  <si>
    <t>Цэвэр бохирын шугам, дэд бүтэц /Өвөрхангай, Баянгол сум/</t>
  </si>
  <si>
    <t>XII.1.171</t>
  </si>
  <si>
    <t>Цэвэр усны нөөц сан /Дорноговь/</t>
  </si>
  <si>
    <t>XII.1.172</t>
  </si>
  <si>
    <t>Цэвэр усны шугам татах /Баян-Өлгий, Өлгий сум, 1 дүгээр баг, 1, 2 дугаар гудамж/</t>
  </si>
  <si>
    <t>XII.1.173</t>
  </si>
  <si>
    <t>Шинээр баригдсан цэцэрлэг, соёлын төвийн дэд бүтэц, халаалтын зуух /Говь-Алтай, Цээл сум /</t>
  </si>
  <si>
    <t>XII.2</t>
  </si>
  <si>
    <t>XII.2.1</t>
  </si>
  <si>
    <t>Гадна талбайн тохижилт /Улаанбаатар, Баянзүрх дүүрэг, 4, 5, 14 дүгээр хороо/</t>
  </si>
  <si>
    <t>XII.2.2</t>
  </si>
  <si>
    <t>Гудамжны тохижилт, шинэчлэл /Улаанбаатар, Чингэлтэй дүүрэг, 14 дүгээр хороо/</t>
  </si>
  <si>
    <t>XII.2.3</t>
  </si>
  <si>
    <t>Жишиг хороо байгуулах, тохижилт /Улаанбаатар, Сүхбаатар дүүрэг, 14 дүгээр хороо/</t>
  </si>
  <si>
    <t>XII.2.4</t>
  </si>
  <si>
    <t>Наадмын талбайн тохижилт /Увс, Улаангом сум/</t>
  </si>
  <si>
    <t>XII.2.5</t>
  </si>
  <si>
    <t>Нийтийн эзэмшлийн байруудын инженерийн шугам сүлжээний засвар /Сэлэнгэ, Сүхбаатар сум, Орхон баг, 1, 2, 3, 4, 5, 6, 7, 8, 9, 10, 11, 12, 13 дугаар баг/</t>
  </si>
  <si>
    <t>XII.2.6</t>
  </si>
  <si>
    <t>Нийтийн эзэмшлийн орон сууцны байруудын гадна фасад, дулаалгын засвар /Увс, Улаангом сум, 3 дугаар баг/</t>
  </si>
  <si>
    <t>XII.2.7</t>
  </si>
  <si>
    <t>Нийтийн эзэмшлийн орон сууцны засвар, шинэчлэлт /Дархан-Уул, Дархан сум/</t>
  </si>
  <si>
    <t>XII.2.8</t>
  </si>
  <si>
    <t>Нийтийн эзэмшлийн орон сууцны их засвар /Дархан-Уул, Дархан сум, 4, 5, 8, 9, Өргөө баг/</t>
  </si>
  <si>
    <t>XII.2.9</t>
  </si>
  <si>
    <t>Нийтийн эзэмшлийн талбайн тохижилт /Увс, Улаангом сум, 3 дугаар баг/</t>
  </si>
  <si>
    <t>XII.2.10</t>
  </si>
  <si>
    <t>Орон сууцны байруудын засвар /Улаанбаатар, Хан-Уул дүүрэг, 1, 2, 3, 12 дугаар хороо/</t>
  </si>
  <si>
    <t>XII.2.11</t>
  </si>
  <si>
    <t>Орон сууцны байруудын их засвар /Улаанбаатар, Багахангай дүүрэг, 1 дүгээр хороо/</t>
  </si>
  <si>
    <t>XII.2.12</t>
  </si>
  <si>
    <t>Орон сууцны байруудын фасадын дулаалга /Улаанбаатар, Хан-Уул дүүрэг, 1, 2, 3, 12 дугаар хороо/</t>
  </si>
  <si>
    <t>XII.2.13</t>
  </si>
  <si>
    <t>Орон сууцны гадна тохижилт /Улаанбаатар, Сүхбаатар дүүрэг, 7, 8, 9, 10 дугаар хороо/</t>
  </si>
  <si>
    <t>XII.2.14</t>
  </si>
  <si>
    <t>Орон сууцны фасадны засвар /Улаанбаатар, Чингэлтэй дүүрэг, 3, 4, 5, 6 дугаар хороо/</t>
  </si>
  <si>
    <t>XII.2.15</t>
  </si>
  <si>
    <t>Хорооны дугуйн зам, тохижилт /Улаанбаатар, Сүхбаатар дүүрэг/</t>
  </si>
  <si>
    <t>XII.2.16</t>
  </si>
  <si>
    <t>Явган хүний зам, тохижилт /Орхон, Баян-Өндөр сум, Рашаант, Цагаанчулуут, Наран, Даваат, Булаг, Баянбулаг баг/</t>
  </si>
  <si>
    <t>XII.2.17</t>
  </si>
  <si>
    <t>Дүүргийн ногоон байгууламж, тохижилт /Улаанбаатар, Баянгол дүүрэг/</t>
  </si>
  <si>
    <t>XII.2.18</t>
  </si>
  <si>
    <t>Нийтийн эзэмшлийн гудамж, зам, талбайн засвар /Улаанбаатар, Сүхбаатар дүүрэг, 1, 2, 3, 4, 5, 6 дугаар хороо/</t>
  </si>
  <si>
    <t>XII.2.19</t>
  </si>
  <si>
    <t>Нийтийн эзэмшлийн гудамж, зам, талбайн засвар /Улаанбаатар, Сүхбаатар дүүрэг/</t>
  </si>
  <si>
    <t>XII.2.20</t>
  </si>
  <si>
    <t>Нийтийн эзэмшлийн гудамж, талбайн гадна тохижилт /Улаанбаатар, Баянзүрх дүүрэг, 4, 5, 6, 8, 13, 14, 15, 16, 18, 25, 26 дугаар хороо/</t>
  </si>
  <si>
    <t>XII.2.21</t>
  </si>
  <si>
    <t>Нийтийн эзэмшлийн зам талбайн засвар шинэчлэлт, тохижилт /Улаанбаатар, Сүхбаатар дүүрэг/</t>
  </si>
  <si>
    <t>XII.2.22</t>
  </si>
  <si>
    <t>Нийтийн эзэмшлийн орон сууцны байрны их засвар, тохижилт /Улаанбаатар, Сүхбаатар дүүрэг, 7 дугаар хороо, 7б байр/</t>
  </si>
  <si>
    <t>XII.2.23</t>
  </si>
  <si>
    <t>Нийтийн эзэмшлийн орон сууцны байрны их засвар, тохижилт /Улаанбаатар, Сүхбаатар дүүрэг, 8 дугаар хороо, 1 дүгээр байр/</t>
  </si>
  <si>
    <t>XII.2.24</t>
  </si>
  <si>
    <t>Нийтийн эзэмшлийн орон сууцны байрны их засвар, тохижилт /Улаанбаатар, Сүхбаатар дүүрэг/</t>
  </si>
  <si>
    <t>XII.2.25</t>
  </si>
  <si>
    <t>Нийтийн эзэмшлийн орон сууцны гадна фасадны засвар /Улаанбаатар, Баянзүрх дүүрэг, 3 дугаар хороо, 1, 2, 51 дүгээр байр/</t>
  </si>
  <si>
    <t>XII.2.26</t>
  </si>
  <si>
    <t>Нийтийн эзэмшлийн орон сууцны гадна фасадны засвар /Улаанбаатар, Баянзүрх дүүрэг, 7 дугаар хороо, 2, 30, 31 дүгээр байр/</t>
  </si>
  <si>
    <t>XII.2.27</t>
  </si>
  <si>
    <t>Нийтийн эзэмшлийн орон сууцны гадна фасадны засвар /Улаанбаатар, Сонгинохайрхан дүүрэг, 12, 13, 14, 15, 16, 17, 18, 19, 27, 29 дүгээр хороо/</t>
  </si>
  <si>
    <t>XII.2.28</t>
  </si>
  <si>
    <t>Нийтийн эзэмшлийн орон сууцны гадна фасадны засвар, гэрэлтүүлэг, камержуулалт /Улаанбаатар, Баянзүрх дүүрэг, 1, 3, 7, 19, 23 дугаар хороо/</t>
  </si>
  <si>
    <t>XII.2.29</t>
  </si>
  <si>
    <t>Нийтийн эзэмшлийн орон сууцны засвар /Улаанбаатар, Баянгол дүүрэг, 1 дүгээр хороо, 47/1 дүгээр байр, 4 дүгээр хороо, 4, 5, 6, 7 дугаар байр/</t>
  </si>
  <si>
    <t>XII.2.30</t>
  </si>
  <si>
    <t>Нийтийн эзэмшлийн орон сууцны засвар, шинэчлэл /Дархан-Уул, Дархан сум/</t>
  </si>
  <si>
    <t>XII.2.31</t>
  </si>
  <si>
    <t>Нийтийн эзэмшлийн орон сууцны фасад, тохижилт, засвар /Улаанбаатар, Чингэлтэй дүүрэг/</t>
  </si>
  <si>
    <t>XII.2.32</t>
  </si>
  <si>
    <t>Нийтийн эзэмшлийн талбайн тохижилт /Сэлэнгэ, Сүхбаатар сум/</t>
  </si>
  <si>
    <t>XII.2.33</t>
  </si>
  <si>
    <t>Орон сууцны гадна фасад, дулаалга /Улаанбаатар, Баянзүрх дүүрэг, 4, 6, 15, 16, 18, 25 дугаар хороо/</t>
  </si>
  <si>
    <t>XII.2.34</t>
  </si>
  <si>
    <t>Сумын төвийн төвлөрсөн дулаан хангамж, цэвэр ус, ариутгах татуургын шугам сүлжээний их засвар /Хэнтий, Бор-Өндөр сум/</t>
  </si>
  <si>
    <t>XII.2.35</t>
  </si>
  <si>
    <t>Үерийн далангийн засвар, шинэчлэл /Дархан-Уул, Хонгор сум/</t>
  </si>
  <si>
    <t>XII.2.36</t>
  </si>
  <si>
    <t>Цэвэр усны шугамын шинэчлэл /Дархан-Уул, Дархан сум/</t>
  </si>
  <si>
    <t>XII.2.37</t>
  </si>
  <si>
    <t>Цэвэрлэх байгууламжийн засвар, шинэчлэл /Дархан-Уул, Хонгор сум/</t>
  </si>
  <si>
    <t>XII.2.38</t>
  </si>
  <si>
    <t>Цэвэрлэх байгууламжийн их засвар, шинэчлэл /Сэлэнгэ, Сүхбаатар сум/</t>
  </si>
  <si>
    <t>XII.2.39</t>
  </si>
  <si>
    <t>Нийтийн эзэмшлийн байруудын гадна фасадны засвар /Сэлэнгэ, Сайхан сум/</t>
  </si>
  <si>
    <t>XII.3</t>
  </si>
  <si>
    <t>XII.3.1</t>
  </si>
  <si>
    <t>Олон талт түншлэлийг хөгжүүлэх "Жишиг баг" төсөл /Орхон, Баян-Өндөр сум, Цагаанчулуут, Булаг, Яргуйт баг/</t>
  </si>
  <si>
    <t>XII.3.2</t>
  </si>
  <si>
    <t>Олон талт түншлэлийн хүрээнд "Жишиг эко баг" төсөл /Орхон, Баян-Өндөр сум, Даваат, Рашаант, Наран баг/</t>
  </si>
  <si>
    <t>XII.3.3</t>
  </si>
  <si>
    <t>Хог ангилах төвийн барилга, тоног төхөөрөмж /Улаанбаатар/</t>
  </si>
  <si>
    <t>XII.3.4</t>
  </si>
  <si>
    <t>Хот тохижилтын парк шинэчлэл /Баян-Өлгий, Өлгий сум/</t>
  </si>
  <si>
    <t>XII.3.5</t>
  </si>
  <si>
    <t>Эко жорлон төсөл /Улаанбаатар, Чингэлтэй дүүрэг, 7, 10, 12, 13, 14, 15 дугаар хороо/</t>
  </si>
  <si>
    <t>XII.3.6</t>
  </si>
  <si>
    <t>Тоглоомын талбайн тоног төхөөрөмж /Улаанбаатар, Баянзүрх дүүрэг/</t>
  </si>
  <si>
    <t>XII.3.7</t>
  </si>
  <si>
    <t>Хот тохижилтын тоног төхөөрөмж /Хэнтий, Бор-Өндөр сум/</t>
  </si>
  <si>
    <t>XII.3.8</t>
  </si>
  <si>
    <t>Эко жорлон /Улаанбаатар, Чингэлтэй дүүрэг/</t>
  </si>
  <si>
    <t>XII.3.9</t>
  </si>
  <si>
    <t>Хог хаягдал боловсруулах үйлдвэрийн тоног төхөөрөмж /Өмнөговь, Даланзадгад сум/</t>
  </si>
  <si>
    <t>XII.4</t>
  </si>
  <si>
    <t>XII.4.1</t>
  </si>
  <si>
    <t>Инженерийн шугам сүлжээний зураг төсөв /Улаанбаатар, Баянгол дүүрэг/</t>
  </si>
  <si>
    <t>XII.4.2</t>
  </si>
  <si>
    <t>Сумын төвийн дахин төлөвлөлтийн зураг төсөв /Архангай, Ихтамир сум/</t>
  </si>
  <si>
    <t>XII.4.3</t>
  </si>
  <si>
    <t>Сумын төвийн инженерийн барилга байгууламжийн судалгаа, техник, эдийн засгийн үндэслэл /Хөвсгөл, Мөрөн сум/</t>
  </si>
  <si>
    <t>XII.4.4</t>
  </si>
  <si>
    <t>Сумын хөгжлийн ерөнхий төлөвлөгөө /Архангай, Өлзийт, Батцэнгэл, Эрдэнэмандал, Хашаат сум/</t>
  </si>
  <si>
    <t>XII.4.5</t>
  </si>
  <si>
    <t>Улсын төсвийн хөрөнгө оруулалтаар дараа онуудад хэрэгжүүлэх төсөл, арга хэмжээний техник, эдийн засгийн үндэслэл, зураг төсөв /Улсын хэмжээнд/</t>
  </si>
  <si>
    <t>XII.4.6</t>
  </si>
  <si>
    <t>"Тайшир-Алтай" төсөл ашиглалтад орохтой холбогдуулан Алтай хотын цэвэр усны 2 дугаар хэлхээний шугам сүлжээний шинэчлэлийн зураг төсөв /Говь-Алтай, Есөнбулаг сум/</t>
  </si>
  <si>
    <t>XII.4.7</t>
  </si>
  <si>
    <t>Аймгийн хэмжээнд шинээр хэрэгжүүлэх барилга байгууламжийн зураг төсөв /Завхан/</t>
  </si>
  <si>
    <t>XII.4.8</t>
  </si>
  <si>
    <t>Гэр хорооллын дахин төлөвлөлтийн зураг төсөв /Улаанбаатар, Баянзүрх дүүрэг, 21 дүгээр хороо/</t>
  </si>
  <si>
    <t>XII.4.9</t>
  </si>
  <si>
    <t>Соёмбо цогцолбор хүртэлх явган хүний зам, дугуйн замын зураг төсөв /Хөвсгөл, Мөрөн сум/</t>
  </si>
  <si>
    <t>XII.4.10</t>
  </si>
  <si>
    <t>Сумдыг хөгжүүлэх ерөнхий төлөвлөгөө /Завхан, Сонгино, Тэс, Цагаанхайрхан, Дөрвөлжин, Түдэвтэй сум/</t>
  </si>
  <si>
    <t>XII.4.11</t>
  </si>
  <si>
    <t>Сумын төвийн гэр хорооллын инженерийн дэд бүтцийн зураг төсөв /Увс, Давст, Түргэн, Наранбулаг сум/</t>
  </si>
  <si>
    <t>XII.4.12</t>
  </si>
  <si>
    <t>Усны нөөц санг худгууд руу холбох зураг төсөв /Улаанбаатар, Баянгол дүүрэг/</t>
  </si>
  <si>
    <t>XII.4.13</t>
  </si>
  <si>
    <t>Эрдэнэт хотын хөгжлийн ерөнхий төлөвлөгөө /Орхон, Баян-Өндөр сум/</t>
  </si>
  <si>
    <t>XII.4.14</t>
  </si>
  <si>
    <t>Төв Азийн түүх соёлын өлгий Орхон, Тамир, Хануй, Хүнүйн цогцолборын техник, эдийн засгийн үндэслэл /Улсын хэмжээнд/</t>
  </si>
  <si>
    <t>XIII</t>
  </si>
  <si>
    <t>БОЛОВСРОЛ, ШИНЖЛЭХ УХААНЫ САЙД</t>
  </si>
  <si>
    <t>XIII.1</t>
  </si>
  <si>
    <t>Боловсрол</t>
  </si>
  <si>
    <t>XIII.1.1</t>
  </si>
  <si>
    <t>XIII.1.1.1</t>
  </si>
  <si>
    <t>Бага сургуулийн барилга, 240 ор /Өвөрхангай, Өлзийт сум/</t>
  </si>
  <si>
    <t>XIII.1.1.2</t>
  </si>
  <si>
    <t>Бага сургуулийн барилга, 360 суудал /Баян-Өлгий, Цэнгэл сум, Тыва бага сургууль/</t>
  </si>
  <si>
    <t>XIII.1.1.3</t>
  </si>
  <si>
    <t>Бага сургууль, цэцэрлэгийн барилга /Улаанбаатар, Налайх дүүрэг, 6 дугаар хороо/</t>
  </si>
  <si>
    <t>XIII.1.1.4</t>
  </si>
  <si>
    <t>Бага сургууль, цэцэрлэгийн цогцолбор /Улаанбаатар, Хан-Уул дүүрэг, 13 дугаар хороо/</t>
  </si>
  <si>
    <t>XIII.1.1.5</t>
  </si>
  <si>
    <t>Бага сургууль, цэцэрлэгийн цогцолбор, 240 суудал /Улаанбаатар, Чингэлтэй дүүрэг, 19 дүгээр хороо/</t>
  </si>
  <si>
    <t>XIII.1.1.6</t>
  </si>
  <si>
    <t>Бага сургууль, цэцэрлэгийн цогцолборын барилга /Улаанбаатар, Баянгол дүүрэг, 23 дугаар хороо/</t>
  </si>
  <si>
    <t>XIII.1.1.7</t>
  </si>
  <si>
    <t>Бага сургууль, цэцэрлэгийн цогцолборын барилга /Улаанбаатар, Баянзүрх дүүрэг, 20 дугаар хороо/</t>
  </si>
  <si>
    <t>XIII.1.1.8</t>
  </si>
  <si>
    <t>Бага сургууль, цэцэрлэгийн цогцолборын барилга /Улаанбаатар, Баянзүрх дүүрэг, 23 дугаар хороо/</t>
  </si>
  <si>
    <t>XIII.1.1.9</t>
  </si>
  <si>
    <t>Бага сургууль, цэцэрлэгийн цогцолборын барилга /Улаанбаатар, Сонгинохайрхан дүүрэг, 24 дүгээр хороо/</t>
  </si>
  <si>
    <t>XIII.1.1.10</t>
  </si>
  <si>
    <t>Бага сургууль, цэцэрлэгийн цогцолборын барилга /Улаанбаатар, Сонгинохайрхан дүүрэг, 7 дугаар хороо/</t>
  </si>
  <si>
    <t>XIII.1.1.11</t>
  </si>
  <si>
    <t>Бага сургууль, цэцэрлэгийн цогцолборын барилга /Улаанбаатар, Чингэлтэй дүүрэг, 12 дугаар хороо/</t>
  </si>
  <si>
    <t>XIII.1.1.12</t>
  </si>
  <si>
    <t>Боловсролын үнэлгээ, мэдээллийн нэгдсэн төвийн барилга /Улаанбаатар/</t>
  </si>
  <si>
    <t>XIII.1.1.13</t>
  </si>
  <si>
    <t>Дотуур байрны барилга /Баян-Өлгий, Цэнгэл сум/</t>
  </si>
  <si>
    <t>XIII.1.1.14</t>
  </si>
  <si>
    <t>Дотуур байрны барилга, 100 ор /Өвөрхангай, Хархорин сум, 2 дугаар сургууль/</t>
  </si>
  <si>
    <t>XIII.1.1.15</t>
  </si>
  <si>
    <t>Дотуур байрны барилга, 100 ор /Сэлэнгэ, Сант сум/</t>
  </si>
  <si>
    <t>XIII.1.1.16</t>
  </si>
  <si>
    <t>Дотуур байрны барилга, 100 ор /Хөвсгөл, Бүрэнтогтох сум/</t>
  </si>
  <si>
    <t>XIII.1.1.17</t>
  </si>
  <si>
    <t>Дотуур байрны барилга, 100 ор /Хэнтий, Баян-Адрага сум/</t>
  </si>
  <si>
    <t>XIII.1.1.18</t>
  </si>
  <si>
    <t>Дотуур байрны барилга, 100 ор /Хэнтий, Дэлгэрхаан сум/</t>
  </si>
  <si>
    <t>XIII.1.1.19</t>
  </si>
  <si>
    <t>Дотуур байрны барилга, 120 ор /Архангай, Өгийнуур сум/</t>
  </si>
  <si>
    <t>XIII.1.1.20</t>
  </si>
  <si>
    <t>Дотуур байрны барилга, 150 ор /Дорнод, Цагаан-Овоо сум/</t>
  </si>
  <si>
    <t>XIII.1.1.21</t>
  </si>
  <si>
    <t>Дотуур байрны барилга, 150 ор /Хэнтий, Батноров сум, Бэрх тосгон/</t>
  </si>
  <si>
    <t>XIII.1.1.22</t>
  </si>
  <si>
    <t>Дотуур байрны барилга, 200 ор /Хөвсгөл, Мөрөн сум, 14 дүгээр баг/</t>
  </si>
  <si>
    <t>XIII.1.1.23</t>
  </si>
  <si>
    <t>Дотуур байрны барилга, 40 ор, гал тогооны хамт /Хэнтий, Баянхутаг сум/</t>
  </si>
  <si>
    <t>XIII.1.1.24</t>
  </si>
  <si>
    <t>Дотуур байрны барилга, 80 ор /Дундговь, Луус сум/</t>
  </si>
  <si>
    <t>XIII.1.1.25</t>
  </si>
  <si>
    <t>Жавхлант цогцолбор сургуулийн 2 дугаар байрны барилга /Завхан, Улиастай сум/</t>
  </si>
  <si>
    <t>XIII.1.1.26</t>
  </si>
  <si>
    <t>Насан туршийн боловсролын төв, Боловсролын газрын барилга /Завхан, Улиастай сум/</t>
  </si>
  <si>
    <t>XIII.1.1.27</t>
  </si>
  <si>
    <t>Олон улсын стандартын сургуулийн барилга, 640 суудал /Хэнтий, Батноров сум, Бэрх тосгон/</t>
  </si>
  <si>
    <t>XIII.1.1.28</t>
  </si>
  <si>
    <t>Спорт заалны барилга /Орхон, Баян-Өндөр сум, Баянбулаг баг/</t>
  </si>
  <si>
    <t>XIII.1.1.29</t>
  </si>
  <si>
    <t>Спорт, урлагийн цогцолбор сургууль, 320 суудал /Хөвсгөл, Мөрөн сум/</t>
  </si>
  <si>
    <t>XIII.1.1.30</t>
  </si>
  <si>
    <t>Спортын төрөлжсөн сургуулийн барилга, 640 суудал /Төв, Зуунмод сум/</t>
  </si>
  <si>
    <t>XIII.1.1.31</t>
  </si>
  <si>
    <t>Сум дундын сургуулиудын хүүхдийн зуслан /Булган, Хишиг-Өндөр сум/</t>
  </si>
  <si>
    <t>XIII.1.1.32</t>
  </si>
  <si>
    <t>Сургуулийн барилга буулгаж, барих, 160 суудал /Сүхбаатар, Онгон сум, 2 дугаар байр/</t>
  </si>
  <si>
    <t>XIII.1.1.33</t>
  </si>
  <si>
    <t>Сургуулийн барилга буулгаж, шинээр барих, 640 суудал /Улаанбаатар, Баянгол дүүрэг, 19 дүгээр сургууль/</t>
  </si>
  <si>
    <t>XIII.1.1.34</t>
  </si>
  <si>
    <t>Сургуулийн барилга буулгаж, шинээр барих, 640 суудал /Улаанбаатар, Хан-Уул дүүрэг, 10 дугаар сургууль/</t>
  </si>
  <si>
    <t>XIII.1.1.35</t>
  </si>
  <si>
    <t>Сургуулийн барилга, 1200 суудал /Улаанбаатар, Хан-Уул дүүрэг, Буянт-Ухаа 2 цогцолбор/</t>
  </si>
  <si>
    <t>XIII.1.1.36</t>
  </si>
  <si>
    <t>Сургуулийн барилга, 1500 суудал /Хэнтий, Хэрлэн сум/</t>
  </si>
  <si>
    <t>XIII.1.1.37</t>
  </si>
  <si>
    <t>Сургуулийн барилга, 160 суудал /Баян-Өлгий, Улаанхус сум, Хөх хөтөл баг/</t>
  </si>
  <si>
    <t>XIII.1.1.38</t>
  </si>
  <si>
    <t>Сургуулийн барилга, 160 суудал /Баянхонгор, Гурванбулаг сум/</t>
  </si>
  <si>
    <t>XIII.1.1.39</t>
  </si>
  <si>
    <t>Сургуулийн барилга, 220 суудал /Хөвсгөл, Цагаан-Үүр сум/</t>
  </si>
  <si>
    <t>XIII.1.1.40</t>
  </si>
  <si>
    <t>Сургуулийн барилга, 240 суудал /Баянхонгор, Баянхонгор сум, Шаргалжуут, 8 дугаар баг/</t>
  </si>
  <si>
    <t>XIII.1.1.41</t>
  </si>
  <si>
    <t>Сургуулийн барилга, 240 суудал /Завхан, Эрдэнэхайрхан сум/</t>
  </si>
  <si>
    <t>XIII.1.1.42</t>
  </si>
  <si>
    <t>Сургуулийн барилга, 240 суудал /Хөвсгөл, Эрдэнэбулган сум/</t>
  </si>
  <si>
    <t>XIII.1.1.43</t>
  </si>
  <si>
    <t>Сургуулийн барилга, 320 суудал /Архангай, Батцэнгэл сум/</t>
  </si>
  <si>
    <t>XIII.1.1.44</t>
  </si>
  <si>
    <t>Сургуулийн барилга, 320 суудал /Архангай, Цахир сум/</t>
  </si>
  <si>
    <t>XIII.1.1.45</t>
  </si>
  <si>
    <t>Сургуулийн барилга, 320 суудал /Говь-Алтай, Бигэр сум/</t>
  </si>
  <si>
    <t>XIII.1.1.46</t>
  </si>
  <si>
    <t>Сургуулийн барилга, 320 суудал /Говь-Алтай, Тонхил сум/</t>
  </si>
  <si>
    <t>XIII.1.1.47</t>
  </si>
  <si>
    <t>Сургуулийн барилга, 320 суудал /Говь-Алтай, Хөхморьт сум/</t>
  </si>
  <si>
    <t>XIII.1.1.48</t>
  </si>
  <si>
    <t>Сургуулийн барилга, 320 суудал /Говь-Алтай, Цээл сум/</t>
  </si>
  <si>
    <t>XIII.1.1.49</t>
  </si>
  <si>
    <t>Сургуулийн барилга, 320 суудал /Говьсүмбэр, Шивээговь сум, 3 дугаар сургууль/</t>
  </si>
  <si>
    <t>XIII.1.1.50</t>
  </si>
  <si>
    <t>Сургуулийн барилга, 320 суудал /Өмнөговь, Номгон сум/</t>
  </si>
  <si>
    <t>XIII.1.1.51</t>
  </si>
  <si>
    <t>Сургуулийн барилга, 320 суудал /Өмнөговь, Цогт-Овоо сум/</t>
  </si>
  <si>
    <t>XIII.1.1.52</t>
  </si>
  <si>
    <t>Сургуулийн барилга, 320 суудал /Төв, Заамар сум, Хайлааст баг/</t>
  </si>
  <si>
    <t>XIII.1.1.53</t>
  </si>
  <si>
    <t>Сургуулийн барилга, 320 суудал /Улаанбаатар, Сонгинохайрхан дүүрэг, 10 дугаар хороо/</t>
  </si>
  <si>
    <t>XIII.1.1.54</t>
  </si>
  <si>
    <t>Сургуулийн барилга, 320 суудал /Улаанбаатар, Сонгинохайрхан дүүрэг, 31 дүгээр хороо/</t>
  </si>
  <si>
    <t>XIII.1.1.55</t>
  </si>
  <si>
    <t>Сургуулийн барилга, 320 суудал /Улаанбаатар, Сүхбаатар дүүрэг, 16 дугаар хороо/</t>
  </si>
  <si>
    <t>XIII.1.1.56</t>
  </si>
  <si>
    <t>Сургуулийн барилга, 320 суудал /Хөвсгөл, Арбулаг сум/</t>
  </si>
  <si>
    <t>XIII.1.1.57</t>
  </si>
  <si>
    <t>Сургуулийн барилга, 320 суудал /Хөвсгөл, Цэцэрлэг сум/</t>
  </si>
  <si>
    <t>XIII.1.1.58</t>
  </si>
  <si>
    <t>Сургуулийн барилга, 320 суудал /Хэнтий, Жаргалтхаан сум/</t>
  </si>
  <si>
    <t>XIII.1.1.59</t>
  </si>
  <si>
    <t>Сургуулийн барилга, 440 суудал /Өвөрхангай, Бат-Өлзий сум/</t>
  </si>
  <si>
    <t>XIII.1.1.60</t>
  </si>
  <si>
    <t>Сургуулийн барилга, 480 суудал /Дархан-Уул, Дархан сум, 3 дугаар баг/</t>
  </si>
  <si>
    <t>XIII.1.1.61</t>
  </si>
  <si>
    <t>Сургуулийн барилга, 480 суудал /Улаанбаатар, Сонгинохайрхан дүүрэг, 20 дугаар хороо/</t>
  </si>
  <si>
    <t>XIII.1.1.62</t>
  </si>
  <si>
    <t>Сургуулийн барилга, 640 суудал /Баян-Өлгий, Өлгий сум, Кутты мекен хотхон/</t>
  </si>
  <si>
    <t>XIII.1.1.63</t>
  </si>
  <si>
    <t>Сургуулийн барилга, 640 суудал /Дорнод, Хэрлэн сум, 3 дугаар баг/</t>
  </si>
  <si>
    <t>XIII.1.1.64</t>
  </si>
  <si>
    <t>Сургуулийн барилга, 640 суудал /Сүхбаатар, Эрдэнэцагаан сум, 2 дугаар сургууль/</t>
  </si>
  <si>
    <t>XIII.1.1.65</t>
  </si>
  <si>
    <t>Сургуулийн барилга, 640 суудал /Увс, Наранбулаг сум/</t>
  </si>
  <si>
    <t>XIII.1.1.66</t>
  </si>
  <si>
    <t>Сургуулийн барилга, 640 суудал /Улаанбаатар, Баянгол дүүрэг, 9 дүгээр хороо/</t>
  </si>
  <si>
    <t>XIII.1.1.67</t>
  </si>
  <si>
    <t>Сургуулийн барилга, 640 суудал /Улаанбаатар, Баянзүрх дүүрэг, 26 дугаар хороо, олон улсын сургалттай "Монгол тэмүүлэл" сургууль/</t>
  </si>
  <si>
    <t>XIII.1.1.68</t>
  </si>
  <si>
    <t>Сургуулийн барилга, 640 суудал /Улаанбаатар, Сонгинохайрхан дүүрэг, 28 дугаар хороо/</t>
  </si>
  <si>
    <t>XIII.1.1.69</t>
  </si>
  <si>
    <t>Сургуулийн барилга, 640 суудал /Улаанбаатар, Сонгинохайрхан дүүрэг, 32 дугаар хороо/</t>
  </si>
  <si>
    <t>XIII.1.1.70</t>
  </si>
  <si>
    <t>Сургуулийн барилга, 640 суудал /Хэнтий, Өмнөдэлгэр сум/</t>
  </si>
  <si>
    <t>XIII.1.1.71</t>
  </si>
  <si>
    <t>Сургуулийн барилга, 720 суудал /Улаанбаатар, Сүхбаатар дүүрэг, 12 дугаар хороо/</t>
  </si>
  <si>
    <t>XIII.1.1.72</t>
  </si>
  <si>
    <t>Сургуулийн барилга, 920 суудал /Улаанбаатар, Баянзүрх дүүрэг, 26 дугаар хороо/</t>
  </si>
  <si>
    <t>XIII.1.1.73</t>
  </si>
  <si>
    <t>Сургуулийн барилга, 928 суудал /Орхон, Баян-Өндөр сум, Эрдэнэт цогцолбор сургууль/</t>
  </si>
  <si>
    <t>XIII.1.1.74</t>
  </si>
  <si>
    <t>Сургуулийн барилга, 960 суудал /Дундговь, Сайнцагаан сум, Говийн ирээдүй цогцолбор/</t>
  </si>
  <si>
    <t>XIII.1.1.75</t>
  </si>
  <si>
    <t>Сургуулийн барилга, 960 суудал /Сүхбаатар, Баруун-Урт сум, 5 дугаар сургууль/</t>
  </si>
  <si>
    <t>XIII.1.1.76</t>
  </si>
  <si>
    <t>Сургуулийн барилга, 960 суудал /Улаанбаатар, Баянзүрх дүүрэг, 2 дугаар хороо/</t>
  </si>
  <si>
    <t>XIII.1.1.77</t>
  </si>
  <si>
    <t>Сургуулийн барилга, 960 суудал /Улаанбаатар, Сүхбаатар дүүрэг, 13 дугаар хороо/</t>
  </si>
  <si>
    <t>XIII.1.1.78</t>
  </si>
  <si>
    <t>Сургуулийн барилга, 960 суудал /Хөвсгөл, Тариалан сум/</t>
  </si>
  <si>
    <t>XIII.1.1.79</t>
  </si>
  <si>
    <t>Сургуулийн барилга, спорт заал, 240 суудал /Баян-Өлгий, Ногооннуур сум, Цагааннуур тосгон/</t>
  </si>
  <si>
    <t>XIII.1.1.80</t>
  </si>
  <si>
    <t>Сургуулийн барилга, спорт заал, 320 суудал /Дундговь, Сайхан-Овоо сум/</t>
  </si>
  <si>
    <t>XIII.1.1.81</t>
  </si>
  <si>
    <t>Сургуулийн барилга, спорт заал, 320 суудал /Хөвсгөл, Их-Уул сум/</t>
  </si>
  <si>
    <t>XIII.1.1.82</t>
  </si>
  <si>
    <t>Сургуулийн барилга, спорт заал, 320 суудал /Хөвсгөл, Мөрөн сум, Дэлгэрмөрөн цогцолбор сургууль/</t>
  </si>
  <si>
    <t>XIII.1.1.83</t>
  </si>
  <si>
    <t>Сургуулийн барилга, спорт заал, 940 суудал /Баян-Өлгий, Өлгий сум/</t>
  </si>
  <si>
    <t>XIII.1.1.84</t>
  </si>
  <si>
    <t>Сургуулийн барилга, урлаг заал, 200 суудал /Хэнтий, Мөрөн сум/</t>
  </si>
  <si>
    <t>XIII.1.1.85</t>
  </si>
  <si>
    <t>Сургуулийн барилга, урлаг заал, 320 суудал /Хэнтий, Батноров сум/</t>
  </si>
  <si>
    <t>XIII.1.1.86</t>
  </si>
  <si>
    <t>Сургуулийн барилга, урлаг, спорт заал, 320 суудал /Өвөрхангай, Есөнзүйл сум/</t>
  </si>
  <si>
    <t>XIII.1.1.87</t>
  </si>
  <si>
    <t>Сургуулийн барилгыг буулгаж, шинээр барих, 960 суудал /Улаанбаатар, Сонгинохайрхан дүүрэг, 18 дугаар хороо, 12 дугаар сургууль/</t>
  </si>
  <si>
    <t>XIII.1.1.88</t>
  </si>
  <si>
    <t>Сургуулийн барилгын өргөтгөл /Архангай, Өлзийт сум/</t>
  </si>
  <si>
    <t>XIII.1.1.89</t>
  </si>
  <si>
    <t>Сургуулийн барилгын өргөтгөл /Сэлэнгэ, Мандал сум, 3 дугаар сургууль/</t>
  </si>
  <si>
    <t>XIII.1.1.90</t>
  </si>
  <si>
    <t>Сургуулийн барилгын өргөтгөл /Улаанбаатар, Хан-Уул дүүрэг, 15 дугаар хороо, 115 дугаар сургууль/</t>
  </si>
  <si>
    <t>XIII.1.1.91</t>
  </si>
  <si>
    <t>Сургуулийн барилгын өргөтгөл /Улаанбаатар, Хан-Уул дүүрэг, 34 дүгээр сургууль/</t>
  </si>
  <si>
    <t>XIII.1.1.92</t>
  </si>
  <si>
    <t>Сургуулийн барилгын өргөтгөл, 120 суудал /Өвөрхангай, Уянга сум, Жаргалант баг/</t>
  </si>
  <si>
    <t>XIII.1.1.93</t>
  </si>
  <si>
    <t>Сургуулийн барилгын өргөтгөл, 320 суудал /Улаанбаатар, Сүхбаатар дүүрэг, 71 дүгээр сургууль/</t>
  </si>
  <si>
    <t>XIII.1.1.94</t>
  </si>
  <si>
    <t>Сургуулийн барилгын өргөтгөл, 360 суудал /Улаанбаатар, Баянгол дүүрэг, 47 дугаар сургууль/</t>
  </si>
  <si>
    <t>XIII.1.1.95</t>
  </si>
  <si>
    <t>Сургуулийн барилгын өргөтгөл, 440 суудал /Баянхонгор, Баянхонгор сум, Номгон ахлах сургууль/</t>
  </si>
  <si>
    <t>XIII.1.1.96</t>
  </si>
  <si>
    <t>Сургуулийн барилгын өргөтгөл, 450 суудал /Улаанбаатар, Чингэлтэй дүүрэг, 24 дүгээр сургууль/</t>
  </si>
  <si>
    <t>XIII.1.1.97</t>
  </si>
  <si>
    <t>Сургуулийн барилгын өргөтгөл, 640 суудал /Улаанбаатар, Баянгол дүүрэг, Сэтгэмж сургууль/</t>
  </si>
  <si>
    <t>XIII.1.1.98</t>
  </si>
  <si>
    <t>Сургуулийн барилгын өргөтгөл, 640 суудал /Улаанбаатар, Баянгол дүүрэг, Эрдмийн өргөө цогцолбор сургууль/</t>
  </si>
  <si>
    <t>XIII.1.1.99</t>
  </si>
  <si>
    <t>Сургуулийн барилгын өргөтгөл, 640 суудал /Улаанбаатар, Баянзүрх дүүрэг, 13 дугаар хороо, 84 дүгээр сургууль/</t>
  </si>
  <si>
    <t>XIII.1.1.100</t>
  </si>
  <si>
    <t>Сургуулийн барилгын өргөтгөл, 640 суудал /Улаанбаатар, Баянзүрх дүүрэг, 44 дүгээр сургууль/</t>
  </si>
  <si>
    <t>XIII.1.1.101</t>
  </si>
  <si>
    <t>Сургуулийн барилгын өргөтгөл, 640 суудал /Улаанбаатар, Баянзүрх дүүрэг, Амгалан цогцолбор сургууль/</t>
  </si>
  <si>
    <t>XIII.1.1.102</t>
  </si>
  <si>
    <t>Сургуулийн барилгын өргөтгөл, 640 суудал /Улаанбаатар, Сонгинохайрхан дүүрэг, 62 дугаар сургууль/</t>
  </si>
  <si>
    <t>XIII.1.1.103</t>
  </si>
  <si>
    <t>Сургуулийн барилгын өргөтгөл, 640 суудал /Улаанбаатар, Чингэлтэй дүүрэг, 5 дугаар сургууль/</t>
  </si>
  <si>
    <t>XIII.1.1.104</t>
  </si>
  <si>
    <t>Сургуулийн дотуур байрны барилга /Дундговь, Гурвансайхан сум/</t>
  </si>
  <si>
    <t>XIII.1.1.105</t>
  </si>
  <si>
    <t>Сургуулийн дотуур байрны барилга /Завхан, Улиастай сум/</t>
  </si>
  <si>
    <t>XIII.1.1.106</t>
  </si>
  <si>
    <t>Сургуулийн дотуур байрны барилга, 100 ор /Баянхонгор, Баянхонгор сум, 2, 7, 9 дүгээр баг/</t>
  </si>
  <si>
    <t>XIII.1.1.107</t>
  </si>
  <si>
    <t>Сургуулийн дотуур байрны барилга, 100 ор /Говь-Алтай, Бигэр сум/</t>
  </si>
  <si>
    <t>XIII.1.1.108</t>
  </si>
  <si>
    <t>Сургуулийн дотуур байрны барилга, 100 ор /Говь-Алтай, Жаргалан сум/</t>
  </si>
  <si>
    <t>XIII.1.1.109</t>
  </si>
  <si>
    <t>Сургуулийн дотуур байрны барилга, 100 ор /Говь-Алтай, Төгрөг сум/</t>
  </si>
  <si>
    <t>XIII.1.1.110</t>
  </si>
  <si>
    <t>Сургуулийн дотуур байрны барилга, 70 ор /Улаанбаатар, Сонгинохайрхан дүүрэг, 21 дүгээр хороо/</t>
  </si>
  <si>
    <t>XIII.1.1.111</t>
  </si>
  <si>
    <t>Сургуулийн дотуур байрны барилга, 75 ор /Сүхбаатар, Уулбаян сум/</t>
  </si>
  <si>
    <t>XIII.1.1.112</t>
  </si>
  <si>
    <t>Сургуулийн номын сан, урлаг заалны өргөтгөл /Өвөрхангай, Арвайхээр сум, 4 дүгээр сургууль/</t>
  </si>
  <si>
    <t>XIII.1.1.113</t>
  </si>
  <si>
    <t>Сургуулийн өргөтгөлийн барилга /Улаанбаатар, Сонгинохайрхан дүүрэг, 9 дүгээр хороо, 76 дугаар сургууль/</t>
  </si>
  <si>
    <t>XIII.1.1.114</t>
  </si>
  <si>
    <t>Сургуулийн өргөтгөлийн барилга, 240 суудал /Булган, Хутаг-Өндөр сум/</t>
  </si>
  <si>
    <t>XIII.1.1.115</t>
  </si>
  <si>
    <t>Сургуулийн өргөтгөлийн барилга, 320 суудал /Сэлэнгэ, Сүхбаатар сум, 4 дүгээр сургууль/</t>
  </si>
  <si>
    <t>XIII.1.1.116</t>
  </si>
  <si>
    <t>Сургуулийн өргөтгөлийн барилга, урлаг, спорт заал, 320 суудал /Архангай, Чулуут сум/</t>
  </si>
  <si>
    <t>XIII.1.1.117</t>
  </si>
  <si>
    <t>Сургуулийн спорт заалны барилга /Баян-Өлгий, Баяннуур сум, 1, 3, 5 дугаар баг/</t>
  </si>
  <si>
    <t>XIII.1.1.118</t>
  </si>
  <si>
    <t>Сургуулийн спорт заалны барилга /Дундговь, Адаацаг сум/</t>
  </si>
  <si>
    <t>XIII.1.1.119</t>
  </si>
  <si>
    <t>Сургуулийн спорт заалны барилга /Өмнөговь, Булган сум/</t>
  </si>
  <si>
    <t>XIII.1.1.120</t>
  </si>
  <si>
    <t>Сургуулийн спорт заалны барилга /Улаанбаатар, Баянзүрх дүүрэг, 4 дүгээр хороо, 97 дугаар сургууль/</t>
  </si>
  <si>
    <t>XIII.1.1.121</t>
  </si>
  <si>
    <t>Сургуулийн спорт заалны барилга /Хэнтий, Хэрлэн сум, 4 дүгээр сургууль/</t>
  </si>
  <si>
    <t>XIII.1.1.122</t>
  </si>
  <si>
    <t>Сургуулийн спорт заалны барилга /Хэнтий, Биндэр сум/</t>
  </si>
  <si>
    <t>XIII.1.1.123</t>
  </si>
  <si>
    <t>Сургуулийн спорт заалны өргөтгөлийн барилга /Улаанбаатар, Сонгинохайрхан дүүрэг, 105 дугаар сургууль/</t>
  </si>
  <si>
    <t>XIII.1.1.124</t>
  </si>
  <si>
    <t>Сургуулийн урлаг заалны өргөтгөлийн барилга /Сүхбаатар, Баруун-Урт сум, 2 дугаар сургууль/</t>
  </si>
  <si>
    <t>XIII.1.1.125</t>
  </si>
  <si>
    <t>Сургууль, цэцэрлэгийн цогцолборын барилга /Улаанбаатар, Налайх дүүрэг, 7 дугаар хороо/</t>
  </si>
  <si>
    <t>XIII.1.1.126</t>
  </si>
  <si>
    <t>Тусгай хэрэгцээт хүүхдийн цэцэрлэгийн барилга /Улаанбаатар, Сонгинохайрхан дүүрэг/</t>
  </si>
  <si>
    <t>XIII.1.1.127</t>
  </si>
  <si>
    <t>Тусгай хэрэгцээт хүүхдүүдийн сургуулийн барилга, 320 суудал /Улаанбаатар/</t>
  </si>
  <si>
    <t>XIII.1.1.128</t>
  </si>
  <si>
    <t>Хөдөө аж ахуйн их сургуулийн хичээлийн 2 дугаар байрны барилга /Улаанбаатар, Хан-Уул дүүрэг/</t>
  </si>
  <si>
    <t>XIII.1.1.129</t>
  </si>
  <si>
    <t>Цэцэрлэгийн А байрны барилгыг буулгаж, шинээр барих /Улаанбаатар, Хан-Уул дүүрэг, 9 дүгээр хороо, 134 дүгээр цэцэрлэг/</t>
  </si>
  <si>
    <t>XIII.1.1.130</t>
  </si>
  <si>
    <t>Цэцэрлэгийн барилга /Дорнод, Хэрлэн сум, 3 дугаар баг, 6 дугаар цэцэрлэг/</t>
  </si>
  <si>
    <t>XIII.1.1.131</t>
  </si>
  <si>
    <t>Цэцэрлэгийн барилга /Завхан, Тосонцэнгэл сум/</t>
  </si>
  <si>
    <t>XIII.1.1.132</t>
  </si>
  <si>
    <t>Цэцэрлэгийн барилга /Завхан, Улиастай сум, 9 дүгээр цэцэрлэг/</t>
  </si>
  <si>
    <t>XIII.1.1.133</t>
  </si>
  <si>
    <t>Цэцэрлэгийн барилга /Төв, Угтаалцайдам сум/</t>
  </si>
  <si>
    <t>XIII.1.1.134</t>
  </si>
  <si>
    <t>Цэцэрлэгийн барилга /Улаанбаатар, Баянзүрх дүүрэг, сувиллын цэцэрлэг, яслийн 10 дугаар цогцолбор/</t>
  </si>
  <si>
    <t>XIII.1.1.135</t>
  </si>
  <si>
    <t>Цэцэрлэгийн барилга /Улаанбаатар, Сүхбаатар дүүрэг, 149 дүгээр цэцэрлэг, 1 дүгээр корпус/</t>
  </si>
  <si>
    <t>XIII.1.1.136</t>
  </si>
  <si>
    <t>Цэцэрлэгийн барилга /Улаанбаатар, Чингэлтэй дүүрэг, 12 дугаар хороо/</t>
  </si>
  <si>
    <t>XIII.1.1.137</t>
  </si>
  <si>
    <t>Цэцэрлэгийн барилга буулгаж, шинээр барих, 150 ор /Улаанбаатар, Баянзүрх дүүрэг, 12 дугаар хороо, 20 дугаар цэцэрлэг/</t>
  </si>
  <si>
    <t>XIII.1.1.138</t>
  </si>
  <si>
    <t>Цэцэрлэгийн барилга буулгаж, шинээр барих, 360 ор /Улаанбаатар, Чингэлтэй дүүрэг, 39 дүгээр цэцэрлэг/</t>
  </si>
  <si>
    <t>XIII.1.1.139</t>
  </si>
  <si>
    <t>Цэцэрлэгийн барилга буулгаж, шинээр барих, 240 ор /Улаанбаатар, Баянгол дүүрэг, 13 дугаар цэцэрлэг/</t>
  </si>
  <si>
    <t>XIII.1.1.140</t>
  </si>
  <si>
    <t>Цэцэрлэгийн барилга буулгаж, шинээр барих, 240 ор /Улаанбаатар, Баянгол дүүрэг, 34 дүгээр цэцэрлэг/</t>
  </si>
  <si>
    <t>XIII.1.1.141</t>
  </si>
  <si>
    <t>Цэцэрлэгийн барилга буулгаж, шинээр барих, 240 ор /Улаанбаатар, Баянзүрх дүүрэг, 50 дугаар цэцэрлэг/</t>
  </si>
  <si>
    <t>XIII.1.1.142</t>
  </si>
  <si>
    <t>Цэцэрлэгийн барилга худалдан авах /Улаанбаатар, Баянзүрх дүүрэг, 2 дугаар хороо/</t>
  </si>
  <si>
    <t>XIII.1.1.143</t>
  </si>
  <si>
    <t>Цэцэрлэгийн барилга худалдан авах /Хөвсгөл, Жаргалант сум/</t>
  </si>
  <si>
    <t>XIII.1.1.144</t>
  </si>
  <si>
    <t>Цэцэрлэгийн барилга худалдан авах, 200 ор /Өмнөговь, Цогтцэций сум/</t>
  </si>
  <si>
    <t>XIII.1.1.145</t>
  </si>
  <si>
    <t>Цэцэрлэгийн барилга худалдан авах, 200 ор /Улаанбаатар, Хан-Уул дүүрэг, 4 дүгээр хороо, Ханбогд хотхон/</t>
  </si>
  <si>
    <t>XIII.1.1.146</t>
  </si>
  <si>
    <t>Цэцэрлэгийн барилга худалдан авах, 300 ор /Улаанбаатар, Хан-Уул дүүрэг/</t>
  </si>
  <si>
    <t>XIII.1.1.147</t>
  </si>
  <si>
    <t>Цэцэрлэгийн барилга, 100 ор /Баян-Өлгий, Ногооннуур сум, Цагааннуур тосгон/</t>
  </si>
  <si>
    <t>XIII.1.1.148</t>
  </si>
  <si>
    <t>Цэцэрлэгийн барилга, 100 ор /Баян-Өлгий, Өлгий сум/</t>
  </si>
  <si>
    <t>XIII.1.1.149</t>
  </si>
  <si>
    <t>XIII.1.1.150</t>
  </si>
  <si>
    <t>Цэцэрлэгийн барилга, 100 ор /Баян-Өлгий, Цэнгэл сум/</t>
  </si>
  <si>
    <t>XIII.1.1.151</t>
  </si>
  <si>
    <t>Цэцэрлэгийн барилга, 100 ор /Завхан, Баянтэс сум/</t>
  </si>
  <si>
    <t>XIII.1.1.152</t>
  </si>
  <si>
    <t>Цэцэрлэгийн барилга, 100 ор /Улаанбаатар, Багануур дүүрэг, 2 дугаар хороо/</t>
  </si>
  <si>
    <t>XIII.1.1.153</t>
  </si>
  <si>
    <t>Цэцэрлэгийн барилга, 100 ор /Улаанбаатар, Налайх дүүрэг, 3 дугаар хороо/</t>
  </si>
  <si>
    <t>XIII.1.1.154</t>
  </si>
  <si>
    <t>Цэцэрлэгийн барилга, 100 ор /Улаанбаатар, Чингэлтэй дүүрэг, 16 дугаар хороо/</t>
  </si>
  <si>
    <t>XIII.1.1.155</t>
  </si>
  <si>
    <t>Цэцэрлэгийн барилга, 100 ор /Хөвсгөл, Баянзүрх сум/</t>
  </si>
  <si>
    <t>XIII.1.1.156</t>
  </si>
  <si>
    <t>Цэцэрлэгийн барилга, 100 ор /Хөвсгөл, Төмөрбулаг сум/</t>
  </si>
  <si>
    <t>XIII.1.1.157</t>
  </si>
  <si>
    <t>Цэцэрлэгийн барилга, 120 ор /Баян-Өлгий, Өлгий сум, Кутты мекен хотхон/</t>
  </si>
  <si>
    <t>XIII.1.1.158</t>
  </si>
  <si>
    <t>Цэцэрлэгийн барилга, 150 ор /Архангай, Төвшрүүлэх сум/</t>
  </si>
  <si>
    <t>XIII.1.1.159</t>
  </si>
  <si>
    <t>Цэцэрлэгийн барилга, 150 ор /Архангай, Цэнхэр сум/</t>
  </si>
  <si>
    <t>XIII.1.1.160</t>
  </si>
  <si>
    <t>Цэцэрлэгийн барилга, 150 ор /Дорнод, Баянтүмэн сум/</t>
  </si>
  <si>
    <t>XIII.1.1.161</t>
  </si>
  <si>
    <t>Цэцэрлэгийн барилга, 150 ор /Дорнод, Сэргэлэн сум/</t>
  </si>
  <si>
    <t>XIII.1.1.162</t>
  </si>
  <si>
    <t>Цэцэрлэгийн барилга, 150 ор /Дорнод, Хэрлэн сум, 4 дүгээр баг/</t>
  </si>
  <si>
    <t>XIII.1.1.163</t>
  </si>
  <si>
    <t>Цэцэрлэгийн барилга, 150 ор /Орхон, Баян-Өндөр сум, Эрдэнэ баг/</t>
  </si>
  <si>
    <t>XIII.1.1.164</t>
  </si>
  <si>
    <t>Цэцэрлэгийн барилга, 150 ор /Орхон, Баян-Өндөр сум, Яргуйт баг/</t>
  </si>
  <si>
    <t>XIII.1.1.165</t>
  </si>
  <si>
    <t>Цэцэрлэгийн барилга, 150 ор /Орхон, Баян-Өндөр сум/</t>
  </si>
  <si>
    <t>XIII.1.1.166</t>
  </si>
  <si>
    <t>Цэцэрлэгийн барилга, 150 ор /Өвөрхангай, Арвайхээр сум/</t>
  </si>
  <si>
    <t>XIII.1.1.167</t>
  </si>
  <si>
    <t>Цэцэрлэгийн барилга, 150 ор /Өвөрхангай, Бат-Өлзий сум/</t>
  </si>
  <si>
    <t>XIII.1.1.168</t>
  </si>
  <si>
    <t>Цэцэрлэгийн барилга, 150 ор /Сүхбаатар, Дарьганга сум/</t>
  </si>
  <si>
    <t>XIII.1.1.169</t>
  </si>
  <si>
    <t>Цэцэрлэгийн барилга, 150 ор /Сэлэнгэ, Сүхбаатар сум, 3 дугаар баг/</t>
  </si>
  <si>
    <t>XIII.1.1.170</t>
  </si>
  <si>
    <t>Цэцэрлэгийн барилга, 150 ор /Төв, Лүн сум/</t>
  </si>
  <si>
    <t>XIII.1.1.171</t>
  </si>
  <si>
    <t>Цэцэрлэгийн барилга, 150 ор /Улаанбаатар, Сонгинохайрхан дүүрэг, 1 дүгээр хороо/</t>
  </si>
  <si>
    <t>XIII.1.1.172</t>
  </si>
  <si>
    <t>Цэцэрлэгийн барилга, 150 ор /Улаанбаатар, Сонгинохайрхан дүүрэг, 10 дугаар хороо/</t>
  </si>
  <si>
    <t>XIII.1.1.173</t>
  </si>
  <si>
    <t>Цэцэрлэгийн барилга, 150 ор /Улаанбаатар, Сонгинохайрхан дүүрэг, 11 дүгээр хороо/</t>
  </si>
  <si>
    <t>XIII.1.1.174</t>
  </si>
  <si>
    <t>Цэцэрлэгийн барилга, 150 ор /Улаанбаатар, Сонгинохайрхан дүүрэг, 22 дугаар хороо/</t>
  </si>
  <si>
    <t>XIII.1.1.175</t>
  </si>
  <si>
    <t>XIII.1.1.176</t>
  </si>
  <si>
    <t>Цэцэрлэгийн барилга, 150 ор /Улаанбаатар, Сонгинохайрхан дүүрэг, 28 дугаар хороо/</t>
  </si>
  <si>
    <t>XIII.1.1.177</t>
  </si>
  <si>
    <t>Цэцэрлэгийн барилга, 150 ор /Улаанбаатар, Сонгинохайрхан дүүрэг, 34 дүгээр хороо/</t>
  </si>
  <si>
    <t>XIII.1.1.178</t>
  </si>
  <si>
    <t>Цэцэрлэгийн барилга, 150 ор /Улаанбаатар, Сонгинохайрхан дүүрэг, 7 дугаар хороо/</t>
  </si>
  <si>
    <t>XIII.1.1.179</t>
  </si>
  <si>
    <t>Цэцэрлэгийн барилга, 150 ор /Улаанбаатар, Чингэлтэй дүүрэг, 16 дугаар хороо/</t>
  </si>
  <si>
    <t>XIII.1.1.180</t>
  </si>
  <si>
    <t>Цэцэрлэгийн барилга, 150 ор /Хөвсгөл, Бүрэнтогтох сум/</t>
  </si>
  <si>
    <t>XIII.1.1.181</t>
  </si>
  <si>
    <t>Цэцэрлэгийн барилга, 200 ор /Баян-Өлгий, Өлгий сум/</t>
  </si>
  <si>
    <t>XIII.1.1.182</t>
  </si>
  <si>
    <t>Цэцэрлэгийн барилга, 200 ор /Сүхбаатар, Баяндэлгэр сум/</t>
  </si>
  <si>
    <t>XIII.1.1.183</t>
  </si>
  <si>
    <t>Цэцэрлэгийн барилга, 200 ор /Улаанбаатар, Баянзүрх дүүрэг, 12 дугаар хороо, 20 дугаар цэцэрлэг/</t>
  </si>
  <si>
    <t>XIII.1.1.184</t>
  </si>
  <si>
    <t>Цэцэрлэгийн барилга, 200 ор /Улаанбаатар, Сонгинохайрхан дүүрэг, 16 дугаар хороо/-1</t>
  </si>
  <si>
    <t>XIII.1.1.185</t>
  </si>
  <si>
    <t>Цэцэрлэгийн барилга, 200 ор /Улаанбаатар, Сонгинохайрхан дүүрэг, 22 дугаар хороо/</t>
  </si>
  <si>
    <t>XIII.1.1.186</t>
  </si>
  <si>
    <t>Цэцэрлэгийн барилга, 200 ор /Хэнтий, Бор-Өндөр сум/</t>
  </si>
  <si>
    <t>XIII.1.1.187</t>
  </si>
  <si>
    <t>Цэцэрлэгийн барилга, 200 ор /Хэнтий, Норовлин сум/</t>
  </si>
  <si>
    <t>XIII.1.1.188</t>
  </si>
  <si>
    <t>Цэцэрлэгийн барилга, 240 ор /Улаанбаатар, Баянгол дүүрэг, 21 дүгээр хороо/</t>
  </si>
  <si>
    <t>XIII.1.1.189</t>
  </si>
  <si>
    <t>Цэцэрлэгийн барилга, 240 ор /Улаанбаатар, Баянзүрх дүүрэг, 8 дугаар хороо, Гангар инвест/</t>
  </si>
  <si>
    <t>XIII.1.1.190</t>
  </si>
  <si>
    <t>Цэцэрлэгийн барилга, 240 ор /Улаанбаатар, Баянзүрх дүүрэг, 8 дугаар хороо, Харуул-Алтай хотхон/</t>
  </si>
  <si>
    <t>XIII.1.1.191</t>
  </si>
  <si>
    <t>Цэцэрлэгийн барилга, 240 ор /Улаанбаатар, Хан-Уул дүүрэг, 20 дугаар хороо/</t>
  </si>
  <si>
    <t>XIII.1.1.192</t>
  </si>
  <si>
    <t>Цэцэрлэгийн барилга, 250 ор /Баян-Өлгий, Өлгий сум/</t>
  </si>
  <si>
    <t>XIII.1.1.193</t>
  </si>
  <si>
    <t>Цэцэрлэгийн барилга, 250 ор /Улаанбаатар, Сонгинохайрхан дүүрэг, 31 дүгээр хороо/</t>
  </si>
  <si>
    <t>XIII.1.1.194</t>
  </si>
  <si>
    <t>Цэцэрлэгийн барилга, 280 ор /Баянхонгор, Баянхонгор сум/</t>
  </si>
  <si>
    <t>XIII.1.1.195</t>
  </si>
  <si>
    <t>Цэцэрлэгийн барилга, 280 ор /Улаанбаатар, Баянзүрх дүүрэг, 23 дугаар хороо, 211 дүгээр цэцэрлэг/</t>
  </si>
  <si>
    <t>XIII.1.1.196</t>
  </si>
  <si>
    <t>Цэцэрлэгийн барилга, 280 ор /Улаанбаатар, Сүхбаатар дүүрэг, 15, 16 дугаар хороо/</t>
  </si>
  <si>
    <t>XIII.1.1.197</t>
  </si>
  <si>
    <t>Цэцэрлэгийн барилга, 280 ор /Улаанбаатар, Сүхбаатар дүүрэг, 17, 18 дугаар хороо/</t>
  </si>
  <si>
    <t>XIII.1.1.198</t>
  </si>
  <si>
    <t>Цэцэрлэгийн барилга, 280 ор /Улаанбаатар, Сүхбаатар дүүрэг, 19, 20 дугаар хороо/</t>
  </si>
  <si>
    <t>XIII.1.1.199</t>
  </si>
  <si>
    <t>Цэцэрлэгийн барилга, 280 ор /Улаанбаатар, Хан-Уул дүүрэг, 4 дүгээр цэцэрлэг/</t>
  </si>
  <si>
    <t>XIII.1.1.200</t>
  </si>
  <si>
    <t>Цэцэрлэгийн барилга, 280 ор /Улаанбаатар, Хан-Уул дүүрэг, Буянт-Ухаа цогцолбор/</t>
  </si>
  <si>
    <t>XIII.1.1.201</t>
  </si>
  <si>
    <t>Цэцэрлэгийн барилга, 320 ор /Говь-Алтай, Есөнбулаг сум/</t>
  </si>
  <si>
    <t>XIII.1.1.202</t>
  </si>
  <si>
    <t>Цэцэрлэгийн барилга, 50 ор /Баян-Өлгий, Баяннуур сум, "Ак арал" баг/</t>
  </si>
  <si>
    <t>XIII.1.1.203</t>
  </si>
  <si>
    <t>Цэцэрлэгийн барилга, 50 ор /Баян-Өлгий, Булган сум, Сайхан баг/</t>
  </si>
  <si>
    <t>XIII.1.1.204</t>
  </si>
  <si>
    <t>Цэцэрлэгийн барилга, 50 ор /Баян-Өлгий, Ногооннуур сум, Улаанбайшинт боомт/</t>
  </si>
  <si>
    <t>XIII.1.1.205</t>
  </si>
  <si>
    <t>Цэцэрлэгийн барилга, 75 ор /Баян-Өлгий, Ногооннуур сум/</t>
  </si>
  <si>
    <t>XIII.1.1.206</t>
  </si>
  <si>
    <t>Цэцэрлэгийн барилга, 75 ор /Говь-Алтай, Алтай сум/</t>
  </si>
  <si>
    <t>XIII.1.1.207</t>
  </si>
  <si>
    <t>Цэцэрлэгийн барилга, 75 ор /Говь-Алтай, Дэлгэр сум/</t>
  </si>
  <si>
    <t>XIII.1.1.208</t>
  </si>
  <si>
    <t>Цэцэрлэгийн барилга, 75 ор /Говь-Алтай, Шарга сум/</t>
  </si>
  <si>
    <t>XIII.1.1.209</t>
  </si>
  <si>
    <t>Цэцэрлэгийн барилга, 75 ор /Сэлэнгэ, Орхонтуул сум, Рашаант тосгон/</t>
  </si>
  <si>
    <t>XIII.1.1.210</t>
  </si>
  <si>
    <t>Цэцэрлэгийн барилгын өргөтгөл /Дархан-Уул, Орхон сум, 9 дүгээр цэцэрлэг/</t>
  </si>
  <si>
    <t>XIII.1.1.211</t>
  </si>
  <si>
    <t>Цэцэрлэгийн барилгын өргөтгөл /Төв, Баянжаргалан сум/</t>
  </si>
  <si>
    <t>XIII.1.1.212</t>
  </si>
  <si>
    <t>Цэцэрлэгийн барилгын өргөтгөл /Увс, Улаангом сум, 6 дугаар баг, 8 дугаар цэцэрлэг/</t>
  </si>
  <si>
    <t>XIII.1.1.213</t>
  </si>
  <si>
    <t>Цэцэрлэгийн барилгын өргөтгөл /Улаанбаатар, Сонгинохайрхан, Жаргалант тосгон, 116 дугаар цэцэрлэг/</t>
  </si>
  <si>
    <t>XIII.1.1.214</t>
  </si>
  <si>
    <t>Цэцэрлэгийн барилгын өргөтгөл /Хэнтий, Баянмөнх сум/</t>
  </si>
  <si>
    <t>XIII.1.1.215</t>
  </si>
  <si>
    <t>Цэцэрлэгийн барилгын өргөтгөл 50 ор, их засвар /Увс, Давст сум/</t>
  </si>
  <si>
    <t>XIII.1.1.216</t>
  </si>
  <si>
    <t>Цэцэрлэгийн барилгын өргөтгөл, 100 ор /Дорнод, Хэрлэн сум/</t>
  </si>
  <si>
    <t>XIII.1.1.217</t>
  </si>
  <si>
    <t>Цэцэрлэгийн барилгын өргөтгөл, 100 ор /Улаанбаатар, Хан-Уул дүүрэг, 4 дүгээр хороо, 145 дугаар цэцэрлэг/</t>
  </si>
  <si>
    <t>XIII.1.1.218</t>
  </si>
  <si>
    <t>Цэцэрлэгийн барилгын өргөтгөл, 120 ор /Улаанбаатар, Хан-Уул дүүрэг, 2 дугаар хороо, 67 дугаар цэцэрлэг/</t>
  </si>
  <si>
    <t>XIII.1.1.219</t>
  </si>
  <si>
    <t>Цэцэрлэгийн барилгын өргөтгөл, 150 ор /Архангай, Эрдэнэбулган сум, 2 дугаар цэцэрлэг/</t>
  </si>
  <si>
    <t>XIII.1.1.220</t>
  </si>
  <si>
    <t>Цэцэрлэгийн барилгын өргөтгөл, 150 ор /Улаанбаатар, Баянзүрх дүүрэг, 27 дугаар хороо, 45 дугаар цэцэрлэг/</t>
  </si>
  <si>
    <t>XIII.1.1.221</t>
  </si>
  <si>
    <t>Цэцэрлэгийн барилгын өргөтгөл, 240 ор /Улаанбаатар, Баянгол дүүрэг, 66 дугаар цэцэрлэг/</t>
  </si>
  <si>
    <t>XIII.1.1.222</t>
  </si>
  <si>
    <t>Цэцэрлэгийн барилгын өргөтгөл, 240 ор /Улаанбаатар, Сонгинохайрхан дүүрэг, 125 дугаар цэцэрлэг/</t>
  </si>
  <si>
    <t>XIII.1.1.223</t>
  </si>
  <si>
    <t>Цэцэрлэгийн барилгын өргөтгөл, 50 ор /Увс, Ховд сум/</t>
  </si>
  <si>
    <t>XIII.1.1.224</t>
  </si>
  <si>
    <t>Цэцэрлэгийн барилгын өргөтгөл, 50 ор /Хэнтий, Дархан сум/</t>
  </si>
  <si>
    <t>XIII.1.1.225</t>
  </si>
  <si>
    <t>Цэцэрлэгийн барилгын өргөтгөл, 75 ор /Булган, Булган сум, 3 дугаар цэцэрлэг/</t>
  </si>
  <si>
    <t>XIII.1.1.226</t>
  </si>
  <si>
    <t>Цэцэрлэгийн барилгын өргөтгөл, урлаг заал /Өвөрхангай, Хужирт сум/</t>
  </si>
  <si>
    <t>XIII.1.1.227</t>
  </si>
  <si>
    <t>Цэцэрлэгийн өргөтгөлийн барилга, 150 ор /Говьсүмбэр, Сүмбэр сум/</t>
  </si>
  <si>
    <t>XIII.1.1.228</t>
  </si>
  <si>
    <t>Цэцэрлэгийн өргөтгөлийн барилгын хүзүүвч /Улаанбаатар, Хан-уул дүүрэг, 189 дүгээр цэцэрлэг/</t>
  </si>
  <si>
    <t>XIII.1.1.229</t>
  </si>
  <si>
    <t>Шинжлэх ухааны судалгааны лаборатори, спорт танхимын барилга /Улаанбаатар, Баянзүрх дүүрэг, 13 дугаар хороо/</t>
  </si>
  <si>
    <t>XIII.1.1.230</t>
  </si>
  <si>
    <t>Япон Улсын Засгийн газрын буцалтгүй тусламжийн хөрөнгөөр хэрэгжих Анагаахын шинжлэх ухааны үндэсний их сургуулийн эмнэлгийн барилга төслийн монголын талын хөрөнгө /Улаанбаатар, Баянзүрх дүүрэг/</t>
  </si>
  <si>
    <t>XIII.1.1.231</t>
  </si>
  <si>
    <t>Сургуулийн дотуур байрны барилга, 50 ор /Сүхбаатар, Наран сум/</t>
  </si>
  <si>
    <t>XIII.1.1.232</t>
  </si>
  <si>
    <t>Дотуур байрны барилга, 100 ор /Увс, Ховд сум/</t>
  </si>
  <si>
    <t>XIII.1.1.233</t>
  </si>
  <si>
    <t>Сургуулийн спорт заалны барилга /Увс, Сагил сум/</t>
  </si>
  <si>
    <t>XIII.1.1.234</t>
  </si>
  <si>
    <t>960 хүүхдийн ерөнхий боловсролын сургууль, 280 хүүхдийн цэцэрлэгийн барилга, сургууль, цэцэрлэгийн тоног төхөөрөмж, гадна инженерийн шугам сүлжээ, тохижилтын ажлын хамт худалдан авах /Улаанбаатар, Баянгол дүүрэг, 3 дугаар хороо, Нарны хороолол/</t>
  </si>
  <si>
    <t>XIII.1.1.235</t>
  </si>
  <si>
    <t>Албан бус боловсролын төвийн барилга /Сэлэнгэ, Баруунбүрэн сум/</t>
  </si>
  <si>
    <t>XIII.1.1.236</t>
  </si>
  <si>
    <t>Анагаахын шинжлэх ухааны үндэсний их сургуулийн барилгын өргөтгөл "Спорт заалны барилга" /Дархан-Уул, Дархан сум, 13 дугаар баг/</t>
  </si>
  <si>
    <t>XIII.1.1.237</t>
  </si>
  <si>
    <t>Бага сургуулийн барилга, 160 суудал /Архангай, Эрдэнэбулган сум, 6 дугаар баг/</t>
  </si>
  <si>
    <t>XIII.1.1.238</t>
  </si>
  <si>
    <t>Бага сургуулийн барилга, 160 суудал /Баян-Өлгий, Ногооннуур сум, 2 дугаар баг/</t>
  </si>
  <si>
    <t>XIII.1.1.239</t>
  </si>
  <si>
    <t>Бага сургууль, цэцэрлэгийн цогцолборын барилга /Улаанбаатар, Багануур дүүрэг, 3 дугаар хороо/</t>
  </si>
  <si>
    <t>XIII.1.1.240</t>
  </si>
  <si>
    <t>Бага сургууль, цэцэрлэгийн цогцолборын барилга /Улаанбаатар, Баянгол дүүрэг, 10 дугаар хороо/</t>
  </si>
  <si>
    <t>XIII.1.1.241</t>
  </si>
  <si>
    <t>Бага сургууль, цэцэрлэгийн цогцолборын барилга /Улаанбаатар, Налайх дүүрэг, 4 дүгээр хороо/</t>
  </si>
  <si>
    <t>XIII.1.1.242</t>
  </si>
  <si>
    <t>Бага сургууль, цэцэрлэгийн цогцолборын барилга /Улаанбаатар, Сонгинохайрхан дүүрэг, 21 дүгээр хороо/</t>
  </si>
  <si>
    <t>XIII.1.1.243</t>
  </si>
  <si>
    <t>Бага сургууль, цэцэрлэгийн цогцолборын барилга /Улаанбаатар, Сонгинохайрхан дүүрэг, 33 дугаар хороо, Тахилтын эцэс/</t>
  </si>
  <si>
    <t>XIII.1.1.244</t>
  </si>
  <si>
    <t>Бага сургууль, цэцэрлэгийн цогцолборын барилга /Улаанбаатар, Хан-Уул дүүрэг, 4 дүгээр хороо, Шинэ өргөө хороолол/</t>
  </si>
  <si>
    <t>XIII.1.1.245</t>
  </si>
  <si>
    <t>Бага сургууль, цэцэрлэгийн цогцолборын барилга /Улаанбаатар, Хан-Уул дүүрэг, 8 дугаар хороо/</t>
  </si>
  <si>
    <t>XIII.1.1.246</t>
  </si>
  <si>
    <t>Бага сургууль, цэцэрлэгийн цогцолборын барилга /Ховд, Жаргалант сум, 12 дугаар баг, Малчны хороолол/</t>
  </si>
  <si>
    <t>XIII.1.1.247</t>
  </si>
  <si>
    <t>Багшийн хөгжил, судалгааны арга зүйн төвийн барилга /Архангай, Эрдэнэбулган сум/</t>
  </si>
  <si>
    <t>XIII.1.1.248</t>
  </si>
  <si>
    <t>Багшийн хөгжлийн төвийн барилга /Ховд, Жаргалант сум/</t>
  </si>
  <si>
    <t>XIII.1.1.249</t>
  </si>
  <si>
    <t>Багшийн хөгжлийн төвийн барилга худалдан авах /Дархан-Уул, Дархан сум/</t>
  </si>
  <si>
    <t>XIII.1.1.250</t>
  </si>
  <si>
    <t>Дотуур байрны барилга буулгаж, шинээр барих, 160 ор /Говь-Алтай, Баян-Уул сум, 1 дүгээр баг/</t>
  </si>
  <si>
    <t>XIII.1.1.251</t>
  </si>
  <si>
    <t>Дотуур байрны барилга буулгаж, шинээр барих, 160 ор /Төв, Бүрэн сум, 1 дүгээр баг/</t>
  </si>
  <si>
    <t>XIII.1.1.252</t>
  </si>
  <si>
    <t>Дотуур байрны барилга, 100 ор /Баян-Өлгий, Алтанцөгц сум/</t>
  </si>
  <si>
    <t>XIII.1.1.253</t>
  </si>
  <si>
    <t>Дотуур байрны барилга, 100 ор /Говь-Алтай, Халиун сум, 2 дугаар баг/</t>
  </si>
  <si>
    <t>XIII.1.1.254</t>
  </si>
  <si>
    <t>Дотуур байрны барилга, 100 ор /Завхан, Цэцэн-Уул сум/</t>
  </si>
  <si>
    <t>XIII.1.1.255</t>
  </si>
  <si>
    <t>Дотуур байрны барилга, 120 ор /Өмнөговь, Даланзадгад сум/</t>
  </si>
  <si>
    <t>XIII.1.1.256</t>
  </si>
  <si>
    <t>Дотуур байрны барилга, 100 ор /Сүхбаатар, Түвшинширээ сум/</t>
  </si>
  <si>
    <t>XIII.1.1.257</t>
  </si>
  <si>
    <t>Дотуур байрны барилга, 100 ор /Хөвсгөл, Шинэ-Идэр сум/</t>
  </si>
  <si>
    <t>XIII.1.1.258</t>
  </si>
  <si>
    <t>Дотуур байрны барилга, 100 ор /Хэнтий, Хэрлэн сум, Тэмүүжин цогцолбор сургууль/</t>
  </si>
  <si>
    <t>XIII.1.1.259</t>
  </si>
  <si>
    <t>Дотуур байрны барилга, 150 ор /Булган, Хутаг-Өндөр сум/</t>
  </si>
  <si>
    <t>XIII.1.1.260</t>
  </si>
  <si>
    <t>Дотуур байрны барилга, 150 ор /Ховд, Манхан сум, Төгрөг гол баг/</t>
  </si>
  <si>
    <t>XIII.1.1.261</t>
  </si>
  <si>
    <t>Дотуур байрны барилга, 160 ор /Дорнод, Баян-Уул сум/</t>
  </si>
  <si>
    <t>XIII.1.1.262</t>
  </si>
  <si>
    <t>Дотуур байрны барилга, 160 ор /Төв, Зуунмод сум, 1 дүгээр баг/</t>
  </si>
  <si>
    <t>XIII.1.1.263</t>
  </si>
  <si>
    <t>Дотуур байрны барилга, 160 ор /Хөвсгөл, Төмөрбулаг сум/</t>
  </si>
  <si>
    <t>XIII.1.1.264</t>
  </si>
  <si>
    <t>Дотуур байрны барилга, 150 ор /Хөвсгөл, Цагаан-Уул сум, 6 дугаар баг/</t>
  </si>
  <si>
    <t>XIII.1.1.265</t>
  </si>
  <si>
    <t>Дотуур байрны барилга, 100 ор /Увс, Наранбулаг сум/</t>
  </si>
  <si>
    <t>XIII.1.1.266</t>
  </si>
  <si>
    <t>Спорт заалны барилга /Дорнод, Хэрлэн сум, 1 дүгээр сургууль/</t>
  </si>
  <si>
    <t>XIII.1.1.267</t>
  </si>
  <si>
    <t>Спорт заалны барилга, 250 суудал /Өвөрхангай, Арвайхээр сум/</t>
  </si>
  <si>
    <t>XIII.1.1.268</t>
  </si>
  <si>
    <t>Спорт заалны барилга, 250 суудал /Өвөрхангай, Хархорин сум, 1 дүгээр сургууль/</t>
  </si>
  <si>
    <t>XIII.1.1.269</t>
  </si>
  <si>
    <t>Спорт заалны барилга, 250 суудал /Өвөрхангай, Хархорин сум, 2 дугаар сургууль/</t>
  </si>
  <si>
    <t>XIII.1.1.270</t>
  </si>
  <si>
    <t>Сургуулийн барилга буулгаж, шинээр барих, спорт заал, 960 суудал /Орхон, Баян-Өндөр сум, 3 дугаар сургууль/</t>
  </si>
  <si>
    <t>XIII.1.1.271</t>
  </si>
  <si>
    <t>Сургуулийн барилга буулгаж, шинээр барих, 960 суудал /Улаанбаатар, Баянгол дүүрэг, 11 дүгээр хороо, 28 дугаар сургууль/</t>
  </si>
  <si>
    <t>XIII.1.1.272</t>
  </si>
  <si>
    <t>Сургуулийн барилга худалдаж авах, 480 суудал /Сэлэнгэ, Мандал сум/</t>
  </si>
  <si>
    <t>XIII.1.1.273</t>
  </si>
  <si>
    <t>Сургуулийн барилга, 160 суудал /Ховд, Мөнххайрхан сум/</t>
  </si>
  <si>
    <t>XIII.1.1.274</t>
  </si>
  <si>
    <t>Сургуулийн барилга, 320 суудал /Дорноговь, Хатанбулаг сум, 5 дугаар баг/</t>
  </si>
  <si>
    <t>XIII.1.1.275</t>
  </si>
  <si>
    <t>Сургуулийн барилга, 320 суудал /Увс, Завхан сум/</t>
  </si>
  <si>
    <t>XIII.1.1.276</t>
  </si>
  <si>
    <t>Сургуулийн барилга, 320 суудал /Увс, Хяргас сум/</t>
  </si>
  <si>
    <t>XIII.1.1.277</t>
  </si>
  <si>
    <t>Сургуулийн барилга, 320 суудал, спорт заал /Өвөрхангай, Хужирт сум/</t>
  </si>
  <si>
    <t>XIII.1.1.278</t>
  </si>
  <si>
    <t>Сургуулийн барилга, 640 суудал /Дорноговь, Замын-Үүд сум/</t>
  </si>
  <si>
    <t>XIII.1.1.279</t>
  </si>
  <si>
    <t>Сургуулийн барилга, 640 суудал /Завхан, Улиастай сум, 5 дугаар баг/</t>
  </si>
  <si>
    <t>XIII.1.1.280</t>
  </si>
  <si>
    <t>Сургуулийн барилга, 640 суудал /Улаанбаатар, Налайх дүүрэг, 5 дугаар хороо/</t>
  </si>
  <si>
    <t>XIII.1.1.281</t>
  </si>
  <si>
    <t>Сургуулийн барилга, 640 суудал, спорт заал /Дундговь, Сайнцагаан сум/</t>
  </si>
  <si>
    <t>XIII.1.1.282</t>
  </si>
  <si>
    <t>Сургуулийн барилга, 640 суудал, спорт заал /Улаанбаатар, Баянзүрх дүүрэг, 26 дугаар хороо, Олимп хотхон/</t>
  </si>
  <si>
    <t>XIII.1.1.283</t>
  </si>
  <si>
    <t>Сургуулийн барилга, 640 суудал, спорт заал /Хөвсгөл, Галт сум, 5 дугаар баг/</t>
  </si>
  <si>
    <t>XIII.1.1.284</t>
  </si>
  <si>
    <t>Сургуулийн барилга, 640 суудал, спорт заал /Хөвсгөл, Жаргалант сум, 5 дугаар баг/</t>
  </si>
  <si>
    <t>XIII.1.1.285</t>
  </si>
  <si>
    <t>Сургуулийн барилга, 960 суудал /Увс, Улаангом сум, 1 дүгээр сургууль/</t>
  </si>
  <si>
    <t>XIII.1.1.286</t>
  </si>
  <si>
    <t>Сургуулийн барилга, 960 суудал, спорт заал /Улаанбаатар, Чингэлтэй дүүрэг, 17 дугаар хороо/</t>
  </si>
  <si>
    <t>XIII.1.1.287</t>
  </si>
  <si>
    <t>Сургуулийн барилга, 960 суудал, спорт заал /Хөвсгөл, Мөрөн сум, 8 дугаар баг, Дэлгэрмөрөн цогцолбор сургууль/</t>
  </si>
  <si>
    <t>XIII.1.1.288</t>
  </si>
  <si>
    <t>Сургуулийн барилга, спорт заал, 160 суудал /Архангай, Эрдэнэбулган сум, 4 дүгээр сургууль/</t>
  </si>
  <si>
    <t>XIII.1.1.289</t>
  </si>
  <si>
    <t>Сургуулийн барилга, урлаг заал /Дорнод, Баяндун сум, 1 дүгээр баг/</t>
  </si>
  <si>
    <t>XIII.1.1.290</t>
  </si>
  <si>
    <t>Сургуулийн барилгын өргөтгөл /Улаанбаатар, Сүхбаатар дүүрэг, 2 дугаар хороо, 31 дүгээр сургууль/</t>
  </si>
  <si>
    <t>XIII.1.1.291</t>
  </si>
  <si>
    <t>Сургуулийн барилга, 320 суудал /Баян-Өлгий, Цэнгэл сум/</t>
  </si>
  <si>
    <t>XIII.1.1.292</t>
  </si>
  <si>
    <t>Сургуулийн барилгын өргөтгөл, 320 суудал /Дархан-Уул, Дархан сум, 9 дүгээр сургууль/</t>
  </si>
  <si>
    <t>XIII.1.1.293</t>
  </si>
  <si>
    <t>Сургуулийн барилгын өргөтгөл, 320 суудал /Орхон, Баян-Өндөр сум, Оюут баг/</t>
  </si>
  <si>
    <t>XIII.1.1.294</t>
  </si>
  <si>
    <t>Сургуулийн барилгын өргөтгөл, 320 суудал /Өвөрхангай, Арвайхээр сум/</t>
  </si>
  <si>
    <t>XIII.1.1.295</t>
  </si>
  <si>
    <t>Сургуулийн барилгын өргөтгөл, 320 суудал /Сэлэнгэ, Цагааннуур сум, 3 дугаар баг/</t>
  </si>
  <si>
    <t>XIII.1.1.296</t>
  </si>
  <si>
    <t>Сургуулийн барилгын өргөтгөл, 320 суудал, спорт заал /Хөвсгөл, Мөрөн сум, Титэм сургууль/</t>
  </si>
  <si>
    <t>XIII.1.1.297</t>
  </si>
  <si>
    <t>Сургуулийн барилгын урлаг заал, номын сан бүхий өргөтгөлийн барилга /Өвөрхангай, Уянга сум/</t>
  </si>
  <si>
    <t>XIII.1.1.298</t>
  </si>
  <si>
    <t>Сургуулийн хичээлийн байрны барилга, 160 суудал /Говь-Алтай, Дэлгэр сум, Гуулин тосгон/</t>
  </si>
  <si>
    <t>XIII.1.1.299</t>
  </si>
  <si>
    <t>Сургуулийн дотуур байрны барилга, 100 ор /Ховд, Дуут сум/</t>
  </si>
  <si>
    <t>XIII.1.1.300</t>
  </si>
  <si>
    <t>Сургуулийн дотуур байрны барилга, 30 ор /Баян-Өлгий, Ногооннуур сум, 2 дугаар баг/</t>
  </si>
  <si>
    <t>XIII.1.1.301</t>
  </si>
  <si>
    <t>Сургуулийн дотуур байрны шинэчлэл, тохижилт /Увс, Ховд сум/</t>
  </si>
  <si>
    <t>XIII.1.1.302</t>
  </si>
  <si>
    <t>Сургуулийн спорт заалны барилга /Баян-Өлгий, Булган сум, 4 дүгээр баг/</t>
  </si>
  <si>
    <t>XIII.1.1.303</t>
  </si>
  <si>
    <t>Сургуулийн спорт заалны барилга /Говь-Алтай, Дарви сум/</t>
  </si>
  <si>
    <t>XIII.1.1.304</t>
  </si>
  <si>
    <t>Сургуулийн спорт заалны барилга /Завхан, Отгон сум/</t>
  </si>
  <si>
    <t>XIII.1.1.305</t>
  </si>
  <si>
    <t>Сургуулийн спорт заалны барилга /Завхан, Цагаанхайрхан сум/</t>
  </si>
  <si>
    <t>XIII.1.1.306</t>
  </si>
  <si>
    <t>Сургуулийн спорт заалны барилга /Улаанбаатар, Хан-Уул дүүрэг, 7 дугаар хороо, 60 дугаар сургууль/</t>
  </si>
  <si>
    <t>XIII.1.1.307</t>
  </si>
  <si>
    <t>Сургууль, цэцэрлэгийн цогцолбор худалдан авах төслийн үлдэгдэл санхүүжилт /Улаанбаатар, Сонгинохайрхан дүүрэг, 29 дүгээр хороо/</t>
  </si>
  <si>
    <t>XIII.1.1.308</t>
  </si>
  <si>
    <t>Тусгай хэрэгцээт хүүхдийн цэцэрлэгийн барилга, 150 ор /Улаанбаатар, Чингэлтэй дүүрэг/</t>
  </si>
  <si>
    <t>XIII.1.1.309</t>
  </si>
  <si>
    <t>Хоол үйлдвэрлэлийн байрны барилга, их засвар /Улсын хэмжээнд/</t>
  </si>
  <si>
    <t>XIII.1.1.310</t>
  </si>
  <si>
    <t>Цэцэрлэгийн барилга буулгаж, шинээр барих, 240 ор /Улаанбаатар, Баянзүрх дүүрэг, 5 дугаар хороо, 52 дугаар цэцэрлэг/</t>
  </si>
  <si>
    <t>XIII.1.1.311</t>
  </si>
  <si>
    <t>Цэцэрлэгийн барилга буулгаж, шинээр барих, 240 ор /Улаанбаатар, Хан-Уул дүүрэг, 10 дугаар хороо, 49 дүгээр цэцэрлэг/</t>
  </si>
  <si>
    <t>XIII.1.1.312</t>
  </si>
  <si>
    <t>Цэцэрлэгийн барилга буулгаж, шинээр барих, 240 ор /Улаанбаатар, Чингэлтэй дүүрэг, 6 дугаар хороо, 108 дугаар цэцэрлэг/</t>
  </si>
  <si>
    <t>XIII.1.1.313</t>
  </si>
  <si>
    <t>Цэцэрлэгийн барилга буулгаж, шинээр барих, 240 ор /Улаанбаатар, Чингэлтэй дүүрэг, 6 дугаар хороо, 74 дүгээр цэцэрлэг/</t>
  </si>
  <si>
    <t>XIII.1.1.314</t>
  </si>
  <si>
    <t>Цэцэрлэгийн барилга буулгаж, шинээр барих, 280 ор /Булган, Булган сум, 4 дүгээр цэцэрлэг/</t>
  </si>
  <si>
    <t>XIII.1.1.315</t>
  </si>
  <si>
    <t>Цэцэрлэгийн барилга буулгаж, шинээр барих, 320 ор /Говь-Алтай, Есөнбулаг сум, Харзат баг, 6 дугаар цэцэрлэг/</t>
  </si>
  <si>
    <t>XIII.1.1.316</t>
  </si>
  <si>
    <t>Цэцэрлэгийн барилга худалдан авах, 240 ор /Улаанбаатар, Сонгинохайрхан дүүрэг, 37 дугаар хороо/</t>
  </si>
  <si>
    <t>XIII.1.1.317</t>
  </si>
  <si>
    <t>Цэцэрлэгийн барилга, 100 ор /Баян-Өлгий, Өлгий сум, 5 дугаар баг/</t>
  </si>
  <si>
    <t>XIII.1.1.318</t>
  </si>
  <si>
    <t>Цэцэрлэгийн барилга, 100 ор /Дархан-Уул, Хонгор сум, Салхит баг/</t>
  </si>
  <si>
    <t>XIII.1.1.319</t>
  </si>
  <si>
    <t>Цэцэрлэгийн барилга, 150 ор /Архангай, Батцэнгэл сум, 1 дүгээр баг/</t>
  </si>
  <si>
    <t>XIII.1.1.320</t>
  </si>
  <si>
    <t>Цэцэрлэгийн барилга, 150 ор /Архангай, Хотонт сум/</t>
  </si>
  <si>
    <t>XIII.1.1.321</t>
  </si>
  <si>
    <t>Цэцэрлэгийн барилга, 150 ор /Баян-Өлгий, Сагсай сум, 5 дугаар баг/</t>
  </si>
  <si>
    <t>XIII.1.1.322</t>
  </si>
  <si>
    <t>Цэцэрлэгийн барилга, 150 ор /Баян-Өлгий, Улаанхус сум/</t>
  </si>
  <si>
    <t>XIII.1.1.323</t>
  </si>
  <si>
    <t>Цэцэрлэгийн барилга, 150 ор /Говьсүмбэр, Шивээговь сум, 1 дүгээр баг/</t>
  </si>
  <si>
    <t>XIII.1.1.324</t>
  </si>
  <si>
    <t>Цэцэрлэгийн барилга, 150 ор /Дорнод, Хэрлэн сум, 11 дүгээр баг/</t>
  </si>
  <si>
    <t>XIII.1.1.325</t>
  </si>
  <si>
    <t>Цэцэрлэгийн барилга, 150 ор /Дундговь, Дэлгэрцогт сум, 2 дугаар цэцэрлэг/</t>
  </si>
  <si>
    <t>XIII.1.1.326</t>
  </si>
  <si>
    <t>Цэцэрлэгийн барилга, 150 ор /Дундговь, Сайнцагаан сум, 2 дугаар цэцэрлэг/</t>
  </si>
  <si>
    <t>XIII.1.1.327</t>
  </si>
  <si>
    <t>Цэцэрлэгийн барилга, 150 ор /Дундговь, Эрдэнэдалай сум, 2 дугаар цэцэрлэг /</t>
  </si>
  <si>
    <t>XIII.1.1.328</t>
  </si>
  <si>
    <t>XIII.1.1.329</t>
  </si>
  <si>
    <t>Цэцэрлэгийн барилга, 150 ор /Төв, Жаргалант сум/</t>
  </si>
  <si>
    <t>XIII.1.1.330</t>
  </si>
  <si>
    <t>Цэцэрлэгийн барилга, 150 ор /Улаанбаатар, Сонгинохайрхан дүүрэг, 23 дугаар хороо/</t>
  </si>
  <si>
    <t>XIII.1.1.331</t>
  </si>
  <si>
    <t>Цэцэрлэгийн барилга, 150 ор /Улаанбаатар, Сонгинохайрхан дүүрэг, 43 дугаар хороо/</t>
  </si>
  <si>
    <t>XIII.1.1.332</t>
  </si>
  <si>
    <t>Цэцэрлэгийн барилга, 150 ор /Ховд, Булган сум, Баянсудал баг/</t>
  </si>
  <si>
    <t>XIII.1.1.333</t>
  </si>
  <si>
    <t>Цэцэрлэгийн барилга, 150 ор /Ховд, Жаргалант сум, Бичигт баг/</t>
  </si>
  <si>
    <t>XIII.1.1.334</t>
  </si>
  <si>
    <t>Цэцэрлэгийн барилга, 150 ор /Хөвсгөл, Мөрөн сум, 7 дугаар цэцэрлэг/</t>
  </si>
  <si>
    <t>XIII.1.1.335</t>
  </si>
  <si>
    <t>Цэцэрлэгийн барилга, 200 ор /Сэлэнгэ, Сүхбаатар сум, 4 дүгээр баг/</t>
  </si>
  <si>
    <t>XIII.1.1.336</t>
  </si>
  <si>
    <t>Цэцэрлэгийн барилга, 200 ор /Улаанбаатар, Баянгол дүүрэг/</t>
  </si>
  <si>
    <t>XIII.1.1.337</t>
  </si>
  <si>
    <t>Цэцэрлэгийн барилга, 200 ор /Улаанбаатар, Баянзүрх дүүрэг, 24 дүгээр хороо/</t>
  </si>
  <si>
    <t>XIII.1.1.338</t>
  </si>
  <si>
    <t>Цэцэрлэгийн барилга, 200 ор /Улаанбаатар, Хан-Уул дүүрэг, 18 дугаар хороо/</t>
  </si>
  <si>
    <t>XIII.1.1.339</t>
  </si>
  <si>
    <t>Цэцэрлэгийн барилга, 200 ор /Хэнтий, Биндэр сум/</t>
  </si>
  <si>
    <t>XIII.1.1.340</t>
  </si>
  <si>
    <t>Цэцэрлэгийн барилга, 240 ор /Улаанбаатар, Баянзүрх дүүрэг, 2 дугаар хороо/</t>
  </si>
  <si>
    <t>XIII.1.1.341</t>
  </si>
  <si>
    <t>Цэцэрлэгийн барилга, 240 ор /Улаанбаатар, Сонгинохайрхан дүүрэг, 40 дүгээр хороо/</t>
  </si>
  <si>
    <t>XIII.1.1.342</t>
  </si>
  <si>
    <t>Цэцэрлэгийн барилга, 240 ор /Улаанбаатар, Сонгинохайрхан дүүрэг, 42 дугаар хороо/</t>
  </si>
  <si>
    <t>XIII.1.1.343</t>
  </si>
  <si>
    <t>Цэцэрлэгийн барилга, 50 ор /Улаанбаатар, Баянгол дүүрэг, 9 дүгээр хороо, Өргөө цэцэрлэг/</t>
  </si>
  <si>
    <t>XIII.1.1.344</t>
  </si>
  <si>
    <t>Цэцэрлэгийн барилга, 50 ор /Улаанбаатар, Сүхбаатар дүүрэг/</t>
  </si>
  <si>
    <t>XIII.1.1.345</t>
  </si>
  <si>
    <t>Цэцэрлэгийн барилга, 75 ор /Говь-Алтай, Чандмань сум/</t>
  </si>
  <si>
    <t>XIII.1.1.346</t>
  </si>
  <si>
    <t>Цэцэрлэгийн барилга, 100 ор /Сүхбаатар, Наран сум, 3 дугаар баг/</t>
  </si>
  <si>
    <t>XIII.1.1.347</t>
  </si>
  <si>
    <t>Цэцэрлэгийн барилга, 75 ор /Ховд, Жаргалант сум, Алагтолгой баг/</t>
  </si>
  <si>
    <t>XIII.1.1.348</t>
  </si>
  <si>
    <t>Цэцэрлэгийн барилгын өргөтгөл /Дархан-Уул, Дархан сум/</t>
  </si>
  <si>
    <t>XIII.1.1.349</t>
  </si>
  <si>
    <t>Цэцэрлэгийн барилгын өргөтгөл, 200 ор /Хэнтий , Хэрлэн сум, 1 дүгээр цэцэрлэг/</t>
  </si>
  <si>
    <t>XIII.1.1.350</t>
  </si>
  <si>
    <t>Цэцэрлэгийн барилгын өргөтгөл, 150 ор /Архангай, Жаргалант сум/</t>
  </si>
  <si>
    <t>XIII.1.1.351</t>
  </si>
  <si>
    <t>Цэцэрлэгийн барилгын өргөтгөл, 50 ор /Өвөрхангай, Баянгол сум, 6 дугаар баг/</t>
  </si>
  <si>
    <t>XIII.1.1.352</t>
  </si>
  <si>
    <t>Цэцэрлэгийн барилгын өргөтгөл, 50 ор /Өвөрхангай, Хайрхандулаан сум, 6 дугаар баг/</t>
  </si>
  <si>
    <t>XIII.1.1.353</t>
  </si>
  <si>
    <t>Цэцэрлэгийн барилгын өргөтгөл, 50 ор /Өвөрхангай, Хархорин сум/</t>
  </si>
  <si>
    <t>XIII.1.1.354</t>
  </si>
  <si>
    <t>Цэцэрлэгийн барилгын өргөтгөл, 50 ор /Хэнтий, Жаргалтхаан сум, 5 дугаар баг/</t>
  </si>
  <si>
    <t>XIII.1.1.355</t>
  </si>
  <si>
    <t>Цэцэрлэгийн барилгын өргөтгөл, 50 ор /Хэнтий, Хэрлэн сум, 5 дугаар цэцэрлэг/</t>
  </si>
  <si>
    <t>XIII.1.1.356</t>
  </si>
  <si>
    <t>Шинээр баригдаж байгаа сургуулийн дотуур байрны барилгын гадна инженерийн шугам сүлжээ /Говь-Алтай, Жаргалан сум/</t>
  </si>
  <si>
    <t>XIII.1.1.357</t>
  </si>
  <si>
    <t>Шинээр баригдаж байгаа сургуулийн дотуур байрны барилгын гадна инженерийн шугам сүлжээ /Говь-Алтай, Төгрөг сум/</t>
  </si>
  <si>
    <t>XIII.1.1.358</t>
  </si>
  <si>
    <t>Шинээр баригдаж байгаа сургууль, цэцэрлэгийн барилгын гадна инженерийн шугам сүлжээ /Говь-Алтай, Дэлгэр сум/</t>
  </si>
  <si>
    <t>XIII.1.1.359</t>
  </si>
  <si>
    <t>Дотуур байрны барилга, 150 ор /Булган, Дашинчилэн сум/</t>
  </si>
  <si>
    <t>XIII.1.1.360</t>
  </si>
  <si>
    <t>Нийтийн биеийн тамирын талбай /Увс, Улаангом сум, 9 дүгээр баг, 6 дугаар сургууль/</t>
  </si>
  <si>
    <t>XIII.1.1.361</t>
  </si>
  <si>
    <t>Сургуулийн барилга, 640 суудал /Улаанбаатар, Хан-Уул дүүрэг, 8 дугаар хороо/</t>
  </si>
  <si>
    <t>XIII.1.1.362</t>
  </si>
  <si>
    <t>Сургуулийн барилга, спорт заал, 320 суудал /Завхан, Баянтэс сум/</t>
  </si>
  <si>
    <t>XIII.1.1.363</t>
  </si>
  <si>
    <t>Сургуулийн барилгыг буулгаж, шинээр барих 640 суудал /Улаанбаатар, Баянгол дүүрэг, 93 дугаар сургууль/</t>
  </si>
  <si>
    <t>XIII.1.1.364</t>
  </si>
  <si>
    <t>Сургуулийн дотуур байрны барилга, 80 ор /Дундговь, Говь-Угтаал сум/</t>
  </si>
  <si>
    <t>XIII.1.1.365</t>
  </si>
  <si>
    <t>Цэцэрлэгийн барилга буулгаж, шинээр барих, 150 ор /Баянхонгор, Баянхонгор сум, 3 дугаар баг, "Дуурсах" 2 дугаар цэцэрлэг/</t>
  </si>
  <si>
    <t>XIII.1.1.366</t>
  </si>
  <si>
    <t>Цэцэрлэгийн барилга худалдан авах, 300 ор /Улаанбаатар, Баянгол дүүрэг, 24 дүгээр хороо/</t>
  </si>
  <si>
    <t>XIII.1.1.367</t>
  </si>
  <si>
    <t>Цэцэрлэгийн барилгын өргөтгөл /Архангай, Ихтамир сум/</t>
  </si>
  <si>
    <t>XIII.1.2</t>
  </si>
  <si>
    <t>XIII.1.2.1</t>
  </si>
  <si>
    <t>Бага сургуулийн барилгын өргөтгөлийн их засвар /Хөвсгөл, Арбулаг сум, Сүмбэр баг/</t>
  </si>
  <si>
    <t>XIII.1.2.2</t>
  </si>
  <si>
    <t>Бага сургууль, дотуур байрны барилгын өргөтгөлийн их засвар /Хөвсгөл, Цэцэрлэг сум, Могойн гол баг/</t>
  </si>
  <si>
    <t>XIII.1.2.3</t>
  </si>
  <si>
    <t>Дотуур байрны барилгын их засвар /Увс, Хяргас сум/</t>
  </si>
  <si>
    <t>XIII.1.2.4</t>
  </si>
  <si>
    <t>Ерөнхий боловсролын сургуулийн барилгын их засвар /Төв, Аргалант сум/</t>
  </si>
  <si>
    <t>XIII.1.2.5</t>
  </si>
  <si>
    <t>Сургуулийн барилгын засвар /Улаанбаатар, Хан-Уул дүүрэг, 60 дугаар сургууль/</t>
  </si>
  <si>
    <t>XIII.1.2.6</t>
  </si>
  <si>
    <t>Сургуулийн барилгын их засвар /Булган, Гурванбулаг, Дашинчилэн сум/</t>
  </si>
  <si>
    <t>XIII.1.2.7</t>
  </si>
  <si>
    <t>Сургуулийн барилгын их засвар /Говь-Алтай, Төгрөг сум/</t>
  </si>
  <si>
    <t>XIII.1.2.8</t>
  </si>
  <si>
    <t>Сургуулийн хичээлийн А байрны их засвар /Сэлэнгэ, Цагааннуур сум/</t>
  </si>
  <si>
    <t>XIII.1.2.9</t>
  </si>
  <si>
    <t>Сургууль, цэцэрлэгийн барилгын их засвар /Улаанбаатар, Баянгол дүүрэг/</t>
  </si>
  <si>
    <t>XIII.1.2.10</t>
  </si>
  <si>
    <t>Хичээлийн А байрны барилгын их засвар /Төв, Зуунмод сум, Хүмүүн цогцолбор сургууль/</t>
  </si>
  <si>
    <t>XIII.1.2.11</t>
  </si>
  <si>
    <t>Хүүхдийн шүдний кабинет /Улаанбаатар, Чингэлтэй дүүрэг, 39, 57 дугаар сургууль/</t>
  </si>
  <si>
    <t>XIII.1.2.12</t>
  </si>
  <si>
    <t>Цэцэрлэгийн барилгын их засвар /Сэлэнгэ, Мандал сум, 1 дүгээр цэцэрлэг/</t>
  </si>
  <si>
    <t>XIII.1.2.13</t>
  </si>
  <si>
    <t>Цэцэрлэгийн барилгын их засвар /Сэлэнгэ, Мандал сум, Хэрх тосгон, Янзагахан цэцэрлэг/</t>
  </si>
  <si>
    <t>XIII.1.2.14</t>
  </si>
  <si>
    <t>Цэцэрлэгийн барилгын их засвар /Ховд, Булган сум/</t>
  </si>
  <si>
    <t>XIII.1.2.15</t>
  </si>
  <si>
    <t>Анагаахын шинжлэх ухааны их сургуулийн Дархан-Уул аймаг дахь Анагаахын сургуулийн дотуур байрны барилгын их засвар /Дархан-Уул, Дархан сум/</t>
  </si>
  <si>
    <t>XIII.1.2.16</t>
  </si>
  <si>
    <t>Хөдөө, аж ахуйн их сургуулийн харьяа Агроэкологи, бизнесийн сургуулийн барилгын их засвар /Дархан-Уул, Дархан сум/</t>
  </si>
  <si>
    <t>XIII.1.2.17</t>
  </si>
  <si>
    <t>Хүүхдийн тоглоомын талбайн тохижилт /Улаанбаатар, Сүхбаатар дүүрэг, 3 дугаар хороо, 68 дугаар цэцэрлэг/</t>
  </si>
  <si>
    <t>XIII.1.2.18</t>
  </si>
  <si>
    <t>Цэцэрлэг, сургуулиудын гадна талбайн тохижилт, ногоон байгууламж /Улаанбаатар, Чингэлтэй дүүрэг/</t>
  </si>
  <si>
    <t>XIII.1.2.19</t>
  </si>
  <si>
    <t>Цэцэрлэгүүдийн шүдний кабинет, тохижилт /Улаанбаатар, Чингэлтэй дүүрэг/</t>
  </si>
  <si>
    <t>XIII.1.2.20</t>
  </si>
  <si>
    <t>Шинжлэх ухаан, технологийн их сургуулийн Дархан-Уул аймаг дахь Технологийн сургуулийн барилгын их засвар /Дархан-Уул, Дархан сум/</t>
  </si>
  <si>
    <t>XIII.1.3</t>
  </si>
  <si>
    <t>XIII.1.3.1</t>
  </si>
  <si>
    <t>Багшийн хөгжлийн төвийн тоног төхөөрөмж /Хөвсгөл/</t>
  </si>
  <si>
    <t>XIII.1.3.2</t>
  </si>
  <si>
    <t>Боловсролын салбарын тоног төхөөрөмж /Улаанбаатар, Баянзүрх дүүрэг, 1, 2, 3, 7, 9, 10, 11, 12, 17, 19, 20, 21, 22, 23, 24, 27, 28 дугаар хороо/</t>
  </si>
  <si>
    <t>XIII.1.3.3</t>
  </si>
  <si>
    <t>Боловсролын салбарын тоног төхөөрөмж /Улаанбаатар, Баянгол дүүрэг/</t>
  </si>
  <si>
    <t>XIII.1.3.4</t>
  </si>
  <si>
    <t>Ерөнхий боловсролын сургуулийг цахим нэгдсэн системд холбох тоног төхөөрөмж /Улаанбаатар, Сүхбаатар дүүрэг/</t>
  </si>
  <si>
    <t>XIII.1.3.5</t>
  </si>
  <si>
    <t>"Их соёл - Эх үндэс" төсөл хөтөлбөр /Дундговь, Говьсүмбэр/</t>
  </si>
  <si>
    <t>XIII.1.3.6</t>
  </si>
  <si>
    <t>Багш хөгжлийн танхимын тоног төхөөрөмж, тохижилт /Улаанбаатар, Чингэлтэй дүүрэг/</t>
  </si>
  <si>
    <t>XIII.1.3.7</t>
  </si>
  <si>
    <t>Боловсролын байгууллагуудын тоног төхөөрөмж /Төв/</t>
  </si>
  <si>
    <t>XIII.1.3.8</t>
  </si>
  <si>
    <t>Боловсролын салбарын тоног төхөөрөмж /Баянхонгор/</t>
  </si>
  <si>
    <t>XIII.1.3.9</t>
  </si>
  <si>
    <t>Боловсролын салбарын тоног төхөөрөмж /Улаанбаатар, Баянгол дүүрэг/</t>
  </si>
  <si>
    <t>XIII.1.3.10</t>
  </si>
  <si>
    <t>Боловсролын салбарын тоног төхөөрөмж /Улсын хэмжээнд/</t>
  </si>
  <si>
    <t>XIII.1.3.11</t>
  </si>
  <si>
    <t>Боловсролын салбарын тоног төхөөрөмж /Хөвсгөл/</t>
  </si>
  <si>
    <t>XIII.1.3.12</t>
  </si>
  <si>
    <t>Боловсролын хүртээмж, чанарыг сайжруулах тоног төхөөрөмж /Архангай/</t>
  </si>
  <si>
    <t>XIII.1.3.13</t>
  </si>
  <si>
    <t>Ерөнхий боловсролын сургуулийн сурагчдад зориулсан автобус /Улаанбаатар, Хан-Уул дүүрэг/</t>
  </si>
  <si>
    <t>XIII.1.3.14</t>
  </si>
  <si>
    <t>Ерөнхий боловсролын сургуулийн технологийн кабинетийн тоног төхөөрөмж /Увс, Тэс, Баруунтуруун, Улаангом сум/</t>
  </si>
  <si>
    <t>XIII.1.3.15</t>
  </si>
  <si>
    <t>Ерөнхий боловсролын сургуулийн тоног төхөөрөмж /Завхан/</t>
  </si>
  <si>
    <t>XIII.1.3.16</t>
  </si>
  <si>
    <t>Ерөнхий боловсролын сургуулийн хөгжмийн танхимын тоног төхөөрөмж /Завхан/</t>
  </si>
  <si>
    <t>XIII.1.3.17</t>
  </si>
  <si>
    <t>Ерөнхий боловсролын сургуулиудын анги танхим, багш нарын өрөөний тохижилт, тоног төхөөрөмж /Дархан-Уул, Дархан сум/</t>
  </si>
  <si>
    <t>XIII.1.3.18</t>
  </si>
  <si>
    <t>Ерөнхий боловсролын сургуулиудын сургалтын тоног төхөөрөмж /Дархан-Уул/</t>
  </si>
  <si>
    <t>XIII.1.3.19</t>
  </si>
  <si>
    <t>Малчдын хүүхдийн боловсролыг дэмжих хөтөлбөрийн тоног төхөөрөмж /Баянхонгор/</t>
  </si>
  <si>
    <t>XIII.1.3.20</t>
  </si>
  <si>
    <t>Сургуулийн барилгын уурын зуух, шугам /Архангай, Цэцэрлэг сум/</t>
  </si>
  <si>
    <t>XIII.1.3.21</t>
  </si>
  <si>
    <t>Сургуулийн гал тогооны тоног төхөөрөмжийн шинэчлэл /Улаанбаатар, Сонгинохайрхан дүүрэг, 12, 62, 67, 74, 76, 104, 105, 121, 129, 143, 151, 153, Ирээдүй, Өнөр, Хөгжил сургууль/</t>
  </si>
  <si>
    <t>XIII.1.3.22</t>
  </si>
  <si>
    <t>Сургуулийн өмнөх боловсролын байгууллагын тоног төхөөрөмж /Завхан/</t>
  </si>
  <si>
    <t>XIII.1.3.23</t>
  </si>
  <si>
    <t>Сургуулийн өмнөх боловсролын байгууллагын тоног төхөөрөмж /Улаанбаатар, Баянзүрх дүүрэг, 1, 2, 3, 7, 9, 10, 11, 12, 17, 19, 20, 21, 22, 23, 24, 27, 28 дугаар хороо/</t>
  </si>
  <si>
    <t>XIII.1.3.24</t>
  </si>
  <si>
    <t>Сургуулийн тоног төхөөрөмж /Баян-Өлгий, Өлгий сум, 1, 2, 3, 4, 5, 6, 8 дугаар сургууль/</t>
  </si>
  <si>
    <t>XIII.1.3.25</t>
  </si>
  <si>
    <t>Сургууль, цэцэрлэгийн тоног төхөөрөмж /Дундговь/</t>
  </si>
  <si>
    <t>XIII.1.3.26</t>
  </si>
  <si>
    <t>Сургууль, цэцэрлэгийн тоног төхөөрөмж /Өмнөговь/</t>
  </si>
  <si>
    <t>XIII.1.3.27</t>
  </si>
  <si>
    <t>Сургууль, цэцэрлэгийн тоног төхөөрөмж /Улаанбаатар, Сүхбаатар дүүрэг/</t>
  </si>
  <si>
    <t>XIII.1.3.28</t>
  </si>
  <si>
    <t>Цэцэрлэг, сургуулийн тоног төхөөрөмж /Улаанбаатар, Баянзүрх дүүрэг, 4, 5, 6, 8, 13, 14, 15, 16, 18, 25, 26 дугаар хороо/</t>
  </si>
  <si>
    <t>XIII.1.3.29</t>
  </si>
  <si>
    <t>Цэцэрлэгүүдийн биеийн тамирын талбайн тоног төхөөрөмж, тохижилт /Улаанбаатар, Чингэлтэй дүүрэг/</t>
  </si>
  <si>
    <t>XIII.1.3.30</t>
  </si>
  <si>
    <t>Ерөнхий боловсролын сургуулийн сурагчдын хоцрогдол арилгахад шаардлагатай тоног төхөөрөмж /Завхан/</t>
  </si>
  <si>
    <t>XIII.1.3.31</t>
  </si>
  <si>
    <t>Ерөнхий боловсролын сургуулийн физикийн лабораторийн тоног төхөөрөмж /Сэлэнгэ/</t>
  </si>
  <si>
    <t>XIII.1.3.32</t>
  </si>
  <si>
    <t>Сургуулийн автобус худалдан авах /Улаанбаатар, Баянзүрх дүүрэг, 27 дугаар хороо/</t>
  </si>
  <si>
    <t>XIII.1.3.33</t>
  </si>
  <si>
    <t>Сургуулийн өмнөх боловсрол болон ерөнхий боловсролын сургуулийг дэмжих тоног төхөөрөмж /Орхон, Баян Өндөр, Жаргалант сум/</t>
  </si>
  <si>
    <t>XIII.1.3.34</t>
  </si>
  <si>
    <t>Цэцэрлэгийн гал тогооны тоног төхөөрөмжийн шинэчлэл /Улаанбаатар, Сонгинохайрхан дүүрэг, 38, 78, 99, 101, 104, 105, 106, 107, 111, 112, 113, 117, 118, 119, 125, 127, 163, 170, 176, 192, 214, 227, 252, 261, 264, 286, 294, 303, 306 дугаар цэцэрлэг/</t>
  </si>
  <si>
    <t>XIII.2</t>
  </si>
  <si>
    <t>Мэргэжлийн боловсрол, сургалтын байгууллага</t>
  </si>
  <si>
    <t>XIII.2.1</t>
  </si>
  <si>
    <t>XIII.2.1.1</t>
  </si>
  <si>
    <t>Мэргэжлийн сургалт, үйлдвэрлэлийн төвийн дотуур байр /Орхон/</t>
  </si>
  <si>
    <t>XIII.2.1.2</t>
  </si>
  <si>
    <t>Оюутны дотуур байрны барилга, 300 ор /Увс, Улаангом сум, Политехник коллеж/</t>
  </si>
  <si>
    <t>XIII.2.1.3</t>
  </si>
  <si>
    <t>Хөгжил политехник коллежийн барилга /Ховд, Жаргалант сум/</t>
  </si>
  <si>
    <t>XIII.2.1.4</t>
  </si>
  <si>
    <t>Хөдөө Аж Ахуйн Их Сургуулийн Мэргэжлийн сургалт, үйлдвэрлэлийн төвийн хичээлийн байр /Орхон, Баян-Өндөр сум/</t>
  </si>
  <si>
    <t>XIII.2.2</t>
  </si>
  <si>
    <t>XIII.2.2.1</t>
  </si>
  <si>
    <t>Политехникийн коллежийн барилгын дээврийн засвар /Дорнод/</t>
  </si>
  <si>
    <t>XIII.3</t>
  </si>
  <si>
    <t>Шинжлэх ухаан</t>
  </si>
  <si>
    <t>XIII.3.1</t>
  </si>
  <si>
    <t>XIII.3.1.1</t>
  </si>
  <si>
    <t>Шинжлэх ухааны хүрээлэнгүүдийн нэгдсэн цогцолбор /Улаанбаатар/</t>
  </si>
  <si>
    <t>XIII.3.4</t>
  </si>
  <si>
    <t>XIII.3.4.1</t>
  </si>
  <si>
    <t>Эрдэнэт шинжлэх ухаан технологийн паркийн техник, эдийн засгийн үндэслэл /Орхон, Баян-Өндөр сум/</t>
  </si>
  <si>
    <t>XIII.4.1</t>
  </si>
  <si>
    <t>XIII.4.1.1</t>
  </si>
  <si>
    <t>Боловсрол, шинжлэх ухааны салбарын тоног төхөөрөмж /Өвөрхангай/</t>
  </si>
  <si>
    <t>XIV</t>
  </si>
  <si>
    <t>СОЁЛЫН САЙД</t>
  </si>
  <si>
    <t>XIV.1</t>
  </si>
  <si>
    <t>XIV.1.1</t>
  </si>
  <si>
    <t>"Төв халх" дуулалт жүжгийн театр /Дундговь, Сайнцагаан сум/</t>
  </si>
  <si>
    <t>XIV.1.2</t>
  </si>
  <si>
    <t>Аймгийн хөгжимт драмын “Ойрад” театрын барилга /Увс, Улаангом сум/</t>
  </si>
  <si>
    <t>XIV.1.3</t>
  </si>
  <si>
    <t>Аймгийн хөгжимт драмын театрын барилга /Архангай, Эрдэнэбулган сум/</t>
  </si>
  <si>
    <t>XIV.1.4</t>
  </si>
  <si>
    <t>Ахмадын урлаг, соёлын төвийн барилга /Хөвсгөл, Мөрөн сум/</t>
  </si>
  <si>
    <t>XIV.1.5</t>
  </si>
  <si>
    <t>Байгалийн түүхийн музейн барилга /Улаанбаатар, Хан-Уул дүүрэг/</t>
  </si>
  <si>
    <t>XIV.1.6</t>
  </si>
  <si>
    <t>Дуу бүжгийн "Боржигин" чуулгын барилга /Говьсүмбэр/</t>
  </si>
  <si>
    <t>XIV.1.7</t>
  </si>
  <si>
    <t>Монголын Үндэсний археологи, палеонтологи, угсаатны музей, лаборатори /Төв, Зуунмод сум/</t>
  </si>
  <si>
    <t>XIV.1.8</t>
  </si>
  <si>
    <t>Музей, номын сангийн цогцолбор /Дархан-Уул, Дархан сум/</t>
  </si>
  <si>
    <t>XIV.1.9</t>
  </si>
  <si>
    <t>Музейн барилга /Дорнод, Хэрлэн сум/</t>
  </si>
  <si>
    <t>XIV.1.10</t>
  </si>
  <si>
    <t>Музейн барилга /Өвөрхангай, Арвайхээр сум/</t>
  </si>
  <si>
    <t>XIV.1.11</t>
  </si>
  <si>
    <t>Орон нутаг судлах музейн барилга /Хэнтий, Хэрлэн сум/</t>
  </si>
  <si>
    <t>XIV.1.12</t>
  </si>
  <si>
    <t>Орон нутгийн судлах музейн барилга /Говь-Алтай, Есөнбулаг сум/</t>
  </si>
  <si>
    <t>XIV.1.13</t>
  </si>
  <si>
    <t>Саран хөхөө театрын барилга, 700 суудал /Дорноговь, Сайншанд сум, 7 дугаар баг/</t>
  </si>
  <si>
    <t>XIV.1.14</t>
  </si>
  <si>
    <t>Соёл, урлагийн ордон, 500 суудал /Дорноговь, Замын-Үүд сум, 3 дугаар баг/</t>
  </si>
  <si>
    <t>XIV.1.15</t>
  </si>
  <si>
    <t>Соёлын төвийн барилга /Архангай, Булган сум/</t>
  </si>
  <si>
    <t>XIV.1.16</t>
  </si>
  <si>
    <t>Соёлын төвийн барилга /Архангай, Жаргалант сум/</t>
  </si>
  <si>
    <t>XIV.1.17</t>
  </si>
  <si>
    <t>Соёлын төвийн барилга /Архангай, Чулуут сум/</t>
  </si>
  <si>
    <t>XIV.1.18</t>
  </si>
  <si>
    <t>Соёлын төвийн барилга /Баян-Өлгий, Дэлүүн сум/</t>
  </si>
  <si>
    <t>XIV.1.19</t>
  </si>
  <si>
    <t>Соёлын төвийн барилга /Баянхонгор, Өлзийт сум/</t>
  </si>
  <si>
    <t>XIV.1.20</t>
  </si>
  <si>
    <t>Соёлын төвийн барилга /Говь-Алтай, Баян-Уул сум/</t>
  </si>
  <si>
    <t>XIV.1.21</t>
  </si>
  <si>
    <t>Соёлын төвийн барилга /Говь-Алтай, Цогт сум/</t>
  </si>
  <si>
    <t>XIV.1.22</t>
  </si>
  <si>
    <t>Соёлын төвийн барилга /Дундговь, Дэлгэрцогт сум/</t>
  </si>
  <si>
    <t>XIV.1.23</t>
  </si>
  <si>
    <t>Соёлын төвийн барилга /Өмнөговь, Ноён сум/</t>
  </si>
  <si>
    <t>XIV.1.24</t>
  </si>
  <si>
    <t>Соёлын төвийн барилга, 150 суудал /Говь-Алтай, Бугат сум/</t>
  </si>
  <si>
    <t>XIV.1.25</t>
  </si>
  <si>
    <t>Соёлын төвийн барилга, 150 суудал /Говь-Алтай, Тонхил сум/</t>
  </si>
  <si>
    <t>XIV.1.26</t>
  </si>
  <si>
    <t>Соёлын төвийн барилга, 150 суудал /Говь-Алтай, Цээл сум/</t>
  </si>
  <si>
    <t>XIV.1.27</t>
  </si>
  <si>
    <t>Соёлын төвийн барилга, 200 суудал /Дорнод, Булган сум/</t>
  </si>
  <si>
    <t>XIV.1.28</t>
  </si>
  <si>
    <t>Соёлын төвийн барилга, 200 суудал /Завхан, Идэр сум/</t>
  </si>
  <si>
    <t>XIV.1.29</t>
  </si>
  <si>
    <t>Соёлын төвийн барилга, 200 суудал /Завхан, Нөмрөг сум/</t>
  </si>
  <si>
    <t>XIV.1.30</t>
  </si>
  <si>
    <t>Соёлын төвийн барилга, 200 суудал /Завхан, Түдэвтэй сум/</t>
  </si>
  <si>
    <t>XIV.1.31</t>
  </si>
  <si>
    <t>Соёлын төвийн барилга, 200 суудал /Хөвсгөл, Ренчинлхүмбэ сум/</t>
  </si>
  <si>
    <t>XIV.1.32</t>
  </si>
  <si>
    <t>Соёлын төвийн барилга, 240 суудал /Баянхонгор, Галуут сум/</t>
  </si>
  <si>
    <t>XIV.1.33</t>
  </si>
  <si>
    <t>Соёлын төвийн барилга, 240 суудал /Баянхонгор, Шинэжинст сум/</t>
  </si>
  <si>
    <t>XIV.1.34</t>
  </si>
  <si>
    <t>Соёлын төвийн барилга, 240 суудал /Булган, Бугат сум/</t>
  </si>
  <si>
    <t>XIV.1.35</t>
  </si>
  <si>
    <t>Соёлын төвийн барилга, 240 суудал /Хөвсгөл, Арбулаг сум/</t>
  </si>
  <si>
    <t>XIV.1.36</t>
  </si>
  <si>
    <t>Соёлын төвийн барилга, 240 суудал /Хэнтий, Мөрөн сум/</t>
  </si>
  <si>
    <t>XIV.1.37</t>
  </si>
  <si>
    <t>Соёлын төвийн барилга, 250 суудал /Дорнод, Баян-Уул сум/</t>
  </si>
  <si>
    <t>XIV.1.38</t>
  </si>
  <si>
    <t>Соёлын төвийн барилга, 250 суудал /Увс, Зүүнговь сум/</t>
  </si>
  <si>
    <t>XIV.1.39</t>
  </si>
  <si>
    <t>Соёлын төвийн барилга, 250 суудал /Увс, Цагаанхайрхан сум/</t>
  </si>
  <si>
    <t>XIV.1.40</t>
  </si>
  <si>
    <t>Соёлын төвийн барилга, 300 суудал /Баян-Өлгий, Бугат сум/</t>
  </si>
  <si>
    <t>XIV.1.41</t>
  </si>
  <si>
    <t>Соёлын төвийн барилга, 300 суудал /Баян-Өлгий, Толбо сум/</t>
  </si>
  <si>
    <t>XIV.1.42</t>
  </si>
  <si>
    <t>Соёлын төвийн барилга, 300 суудал /Баян-Өлгий, Улаанхус сум/</t>
  </si>
  <si>
    <t>XIV.1.43</t>
  </si>
  <si>
    <t>Соёлын төвийн барилга, 300 суудал /Сүхбаатар, Баяндэлгэр сум/</t>
  </si>
  <si>
    <t>XIV.1.44</t>
  </si>
  <si>
    <t>Соёлын төвийн барилга, 300 суудал /Хэнтий, Батширээт сум/</t>
  </si>
  <si>
    <t>XIV.1.45</t>
  </si>
  <si>
    <t>Соёлын төвийн барилга, 300 суудал /Хэнтий, Галшар сум/</t>
  </si>
  <si>
    <t>XIV.1.46</t>
  </si>
  <si>
    <t>Соёлын төвийн барилга, 300 суудал /Хэнтий, Цэнхэрмандал сум/</t>
  </si>
  <si>
    <t>XIV.1.47</t>
  </si>
  <si>
    <t>Соёлын төвийн барилга, 400 суудал /Хэнтий, Норовлин сум/</t>
  </si>
  <si>
    <t>XIV.1.48</t>
  </si>
  <si>
    <t>Соёлын төвийн барилга, соёлын заал, 400 суудал, номын сан, 45 суудал /Дундговь, Эрдэнэдалай сум/</t>
  </si>
  <si>
    <t>XIV.1.49</t>
  </si>
  <si>
    <t>Солийн Данзангийн нэрэмжит музей, цэцэрлэгт хүрээлэн /Архангай, Хотонт сум/</t>
  </si>
  <si>
    <t>XIV.1.50</t>
  </si>
  <si>
    <t>Үндэсний номын сангийн барилга /Улаанбаатар, Сүхбаатар дүүрэг/</t>
  </si>
  <si>
    <t>XIV.1.51</t>
  </si>
  <si>
    <t>Хан-Хэнтий чуулгын барилга /Хэнтий, Хэрлэн сум/</t>
  </si>
  <si>
    <t>XIV.1.52</t>
  </si>
  <si>
    <t>Хөгжимт жүжгийн театрын барилга, 800 суудал /Завхан, Улиастай сум/</t>
  </si>
  <si>
    <t>XIV.1.53</t>
  </si>
  <si>
    <t>Чингис хаан музейн барилга /Улаанбаатар, Чингэлтэй дүүрэг/</t>
  </si>
  <si>
    <t>XIV.1.54</t>
  </si>
  <si>
    <t>Аймгийн номын сангийн барилга /Өмнөговь, Даланзадгад сум/</t>
  </si>
  <si>
    <t>XIV.1.55</t>
  </si>
  <si>
    <t>Кино театрын барилга /Ховд, Жаргалант сум/</t>
  </si>
  <si>
    <t>XIV.1.56</t>
  </si>
  <si>
    <t>Соёл, спортын төвийн барилга /Хөвсгөл, Цэцэрлэг сум/</t>
  </si>
  <si>
    <t>XIV.1.57</t>
  </si>
  <si>
    <t>Соёлын бүтээлч үйлдвэрлэлийн цогцолбор төсөл /Улаанбаатар, Баянзүрх дүүрэг/</t>
  </si>
  <si>
    <t>XIV.1.58</t>
  </si>
  <si>
    <t>Соёлын төвийн барилга /Өвөрхангай, Баруунбаян-Улаан сум/</t>
  </si>
  <si>
    <t>XIV.1.59</t>
  </si>
  <si>
    <t>Соёлын төвийн барилга /Өвөрхангай, Хужирт сум/</t>
  </si>
  <si>
    <t>XIV.1.60</t>
  </si>
  <si>
    <t>Соёлын төвийн барилга /Сэлэнгэ, Ерөө сум/</t>
  </si>
  <si>
    <t>XIV.1.61</t>
  </si>
  <si>
    <t>Соёлын төвийн барилга /Сэлэнгэ, Хүдэр сум/</t>
  </si>
  <si>
    <t>XIV.1.62</t>
  </si>
  <si>
    <t>Соёлын төвийн барилга буулгаж, шинээр барих, 250 суудал /Увс, Малчин сум/</t>
  </si>
  <si>
    <t>XIV.1.63</t>
  </si>
  <si>
    <t>Соёлын төвийн барилга шинээр барих, 300 суудал /Сүхбаатар, Онгон сум, 5 дугаар баг/</t>
  </si>
  <si>
    <t>XIV.1.64</t>
  </si>
  <si>
    <t>Соёлын төвийн барилга, 150 суудал /Дундговь, Дэлгэрхангай сум/</t>
  </si>
  <si>
    <t>XIV.1.65</t>
  </si>
  <si>
    <t>Соёлын төвийн барилга, 250 суудал /Говь-Алтай, Халиун сум/</t>
  </si>
  <si>
    <t>XIV.1.66</t>
  </si>
  <si>
    <t>Төв Монголын байгаль, түүх, соёлын цогцолборын барилга /Архангай, Эрдэнэбулган сум/</t>
  </si>
  <si>
    <t>XIV.1.67</t>
  </si>
  <si>
    <t>Олон угсаатны театрын барилга /Ховд, Жаргалант сум/</t>
  </si>
  <si>
    <t>XIV.2</t>
  </si>
  <si>
    <t>XIV.2.1</t>
  </si>
  <si>
    <t>Мөнгөнхараа чуулгын байрны их засвар, тоног төхөөрөмж /Сэлэнгэ, Мандал сум/</t>
  </si>
  <si>
    <t>XIV.2.2</t>
  </si>
  <si>
    <t>Соёлын ордны гадна тохижилт /Улаанбаатар, Сонгинохайрхан дүүрэг, 5 дугаар хороо/</t>
  </si>
  <si>
    <t>XIV.2.3</t>
  </si>
  <si>
    <t>Соёлын өвийн сэргээн засвар /Архангай, Өлзийт сум, Өөлд Бээсийн хийд/</t>
  </si>
  <si>
    <t>XIV.2.4</t>
  </si>
  <si>
    <t>Соёлын төвийн барилгын их засвар /Булган, Хишиг-Өндөр, Рашаант сум/</t>
  </si>
  <si>
    <t>XIV.2.5</t>
  </si>
  <si>
    <t>Соёлын төвийн барилгын их засвар /Говь-Алтай, Дэлгэр сум/</t>
  </si>
  <si>
    <t>XIV.2.6</t>
  </si>
  <si>
    <t>Соёлын төвийн барилгын их засвар /Говь-Алтай, Чандмань сум/</t>
  </si>
  <si>
    <t>XIV.2.7</t>
  </si>
  <si>
    <t>Соёлын төвийн барилгын их засвар /Говь-Алтай, Эрдэнэ сум/</t>
  </si>
  <si>
    <t>XIV.2.8</t>
  </si>
  <si>
    <t>Богд хааны ордон, музейн сэргээн засвар /Улаанбаатар, Хан-Уул дүүрэг/</t>
  </si>
  <si>
    <t>XIV.2.9</t>
  </si>
  <si>
    <t>Соёлын өвийн барилга байгууламжийн сэргээн засвар /Архангай, Өлзийт сум, Алтан Зуу хийд/</t>
  </si>
  <si>
    <t>XIV.2.10</t>
  </si>
  <si>
    <t>Улсын Драмын Эрдмийн Театрын барилгын их засвар /Улаанбаатар, Сүхбаатар дүүрэг/</t>
  </si>
  <si>
    <t>XIV.2.11</t>
  </si>
  <si>
    <t>Улсын Дуурь Бүжгийн Эрдмийн театрын барилгын их засвар /Улаанбаатар, Сүхбаатар дүүрэг/</t>
  </si>
  <si>
    <t>XIV.2.12</t>
  </si>
  <si>
    <t>Чойжин ламын сүм музейн сэргээн засвар /Улаанбаатар, Сүхбаатар дүүрэг/</t>
  </si>
  <si>
    <t>XIV.3</t>
  </si>
  <si>
    <t>XIV.3.1</t>
  </si>
  <si>
    <t>Соёлын төвийн тоног төхөөрөмж /Булган/</t>
  </si>
  <si>
    <t>XIV.3.2</t>
  </si>
  <si>
    <t>Чингис хаан музейн үзмэрүүдийг сэргээн засварлах, сан хөмрөгийг нэмэгдүүлэх /Улаанбаатар, Чингэлтэй дүүрэг/</t>
  </si>
  <si>
    <t>XIV.3.3</t>
  </si>
  <si>
    <t>Чингис хаан музейн шилэн хорго, витрин, тоног төхөөрөмж /Улаанбаатар, Чингэлтэй дүүрэг/</t>
  </si>
  <si>
    <t>XIV.3.4</t>
  </si>
  <si>
    <t>"Хүүхэд залуучуудын театр"-ын тоног төхөөрөмж /Улаанбаатар, Сонгинохайрхан дүүрэг/</t>
  </si>
  <si>
    <t>XIV.3.5</t>
  </si>
  <si>
    <t>Музейн камер болон дохиолол хамгааллын систем /Улсын хэмжээнд/</t>
  </si>
  <si>
    <t>XIV.3.6</t>
  </si>
  <si>
    <t>Соёлын өвийн үндэсний төвийн тоног төхөөрөмж /Улаанбаатар, Хан-Уул дүүрэг/</t>
  </si>
  <si>
    <t>XIV.3.7</t>
  </si>
  <si>
    <t>Орон нутаг судлах музейн тоног төхөөрөмж /Хэнтий, Хэрлэн сум/</t>
  </si>
  <si>
    <t>XIV.3.8</t>
  </si>
  <si>
    <t>Соёлын салбарт шинээр ашиглалтад орсон болон бусад барилга байгууламжийн тоног төхөөрөмж /Улсын хэмжээнд/</t>
  </si>
  <si>
    <t>XIV.3.9</t>
  </si>
  <si>
    <t>Соёлын салбарын тоног төхөөрөмж /Өвөрхангай/</t>
  </si>
  <si>
    <t>XIV.3.10</t>
  </si>
  <si>
    <t>Соёлын төвийн тоног төхөөрөмж /Завхан/</t>
  </si>
  <si>
    <t>XIV.3.11</t>
  </si>
  <si>
    <t>Соёлын төвийн тоног төхөөрөмж /Өмнөговь, Мандал-Овоо сум/</t>
  </si>
  <si>
    <t>XIV.3.12</t>
  </si>
  <si>
    <t>Үндэсний номын сангийн өргөтгөлийн тоног төхөөрөмж /Улаанбаатар, Сүхбаатар дүүрэг/</t>
  </si>
  <si>
    <t>XIV.3.13</t>
  </si>
  <si>
    <t>Чингис хаан музейн тавилга, тоног төхөөрөмж /Улаанбаатар, Чингэлтэй дүүрэг/</t>
  </si>
  <si>
    <t>XIV.3.14</t>
  </si>
  <si>
    <t>Номын сангийн тоног төхөөрөмж /Баян-Өлгий, Өлгий сум/</t>
  </si>
  <si>
    <t>XIV.4</t>
  </si>
  <si>
    <t>XIV.4.1</t>
  </si>
  <si>
    <t>Занабазарын нэрэмжит дүрслэх урлагийн музейн сэргээн засвар, их засварын зураг төсөв /Улаанбаатар, Чингэлтэй дүүрэг/</t>
  </si>
  <si>
    <t>XIV.4.2</t>
  </si>
  <si>
    <t>Улсын төв номын сангийн барилгын хүчитгэл, их засварын зураг төсөв /Улаанбаатар, Сүхбаатар дүүрэг/</t>
  </si>
  <si>
    <t>XIV.4.3</t>
  </si>
  <si>
    <t>Хүүхдийн номын сан, хүүхэлдэйн театрын цогцолбор барилгын зураг төсөв /Улаанбаатар, Чингэлтэй дүүрэг/</t>
  </si>
  <si>
    <t>XIV.4.4</t>
  </si>
  <si>
    <t>Үндэсний соёл, аялал жуулчлалын цогцолборын техник, эдийн засгийн үндэслэл /Улаанбаатар, Баянгол дүүрэг, 16 дугаар хороо/</t>
  </si>
  <si>
    <t>XV</t>
  </si>
  <si>
    <t>ЗАМ, ТЭЭВРИЙН ХӨГЖЛИЙН САЙД</t>
  </si>
  <si>
    <t>XV.1</t>
  </si>
  <si>
    <t>Авто зам</t>
  </si>
  <si>
    <t>XV.1.1</t>
  </si>
  <si>
    <t>XV.1.1.1</t>
  </si>
  <si>
    <t>FМ-104.5 радиогийн хажуугийн 250 метр замыг асфальтан зам болгох, сансрын колонкийн арын төв зам хүртэлх /Улаанбаатар, Баянзүрх дүүрэг/</t>
  </si>
  <si>
    <t>XV.1.1.2</t>
  </si>
  <si>
    <t>Аймгийн төвийн хатуу хучилттай авто зам /Дархан-Уул, Дархан сум, 1, 2, 8 дугаар баг/</t>
  </si>
  <si>
    <t>XV.1.1.3</t>
  </si>
  <si>
    <t>Аймгийн төвийн хатуу хучилттай авто зам, 1.8 км /Булган, Булган сум, 4 дүгээр баг, Зүүн түрүү/</t>
  </si>
  <si>
    <t>XV.1.1.4</t>
  </si>
  <si>
    <t>Аймгийн төвийн хатуу хучилттай авто зам, 2 дахь үе шат /Дархан-Уул, Дархан сум, 6, 7 дугаар баг/</t>
  </si>
  <si>
    <t>XV.1.1.5</t>
  </si>
  <si>
    <t>Аймгийн төвийн хатуу хучилттай авто зам, 2.8 км /Увс, Улаангом сум, 12 дугаар баг/</t>
  </si>
  <si>
    <t>XV.1.1.6</t>
  </si>
  <si>
    <t>Аймгийн төвийн хатуу хучилттай авто зам, 3.1 км /Баян-Өлгий, Өлгий сум/</t>
  </si>
  <si>
    <t>XV.1.1.7</t>
  </si>
  <si>
    <t>Аймгийн төвийн хатуу хучилттай авто зам, 3.3 км /Дархан-Уул, Дархан сум, 6, 7 дугаар баг/</t>
  </si>
  <si>
    <t>XV.1.1.8</t>
  </si>
  <si>
    <t>Аймгийн төвийн хатуу хучилттай авто зам, 3.6 км /Орхон, Баян-Өндөр сум, Дэнж, Эрдэнэ баг/</t>
  </si>
  <si>
    <t>XV.1.1.9</t>
  </si>
  <si>
    <t>Аймгийн төвийн хатуу хучилттай авто зам, дугуйн зам, 5.5 км /Дорнод, Хэрлэн сум/</t>
  </si>
  <si>
    <t>XV.1.1.10</t>
  </si>
  <si>
    <t>Багануур-Мөнгөнморьт чиглэлийн хатуу хучилттай авто зам, 60 км /Төв, Мөнгөнморьт сум/</t>
  </si>
  <si>
    <t>XV.1.1.11</t>
  </si>
  <si>
    <t>Баруун-Урт сумын 5 дугаар тойргийн авто зам, 5.65 км /Сүхбаатар, Баруун-Урт сум/</t>
  </si>
  <si>
    <t>XV.1.1.12</t>
  </si>
  <si>
    <t>Баруун-Урт хотын 1 дүгээр баг, цэргийн анги, ахмадын амралт, сувилал орчмын хэсэгчилсэн авто зам, 3.03 км /Сүхбаатар, Баруун-Урт сум/</t>
  </si>
  <si>
    <t>XV.1.1.13</t>
  </si>
  <si>
    <t>Баянхошууны Баруун салааны авто замаас цэцэрлэг, сургуулийн цогцолбор хүртэлх авто зам, 1.0 км /Улаанбаатар, Сонгинохайрхан дүүрэг, 24 дүгээр хороо/</t>
  </si>
  <si>
    <t>XV.1.1.14</t>
  </si>
  <si>
    <t>Гачууртын авто замын төгсгөлөөс зүүн тийш үргэлжлэх авто зам, 4.7 км /Улаанбаатар, Баянзүрх дүүрэг, 20 дугаар хороо/</t>
  </si>
  <si>
    <t>XV.1.1.15</t>
  </si>
  <si>
    <t>Гудамж төсөл /Завхан, Улиастай сум/</t>
  </si>
  <si>
    <t>XV.1.1.16</t>
  </si>
  <si>
    <t>Гэр хорооллын дундах авто замын дэд бүтцийг сайжруулах, шинэчлэх /Улаанбаатар, Чингэлтэй дүүрэг/</t>
  </si>
  <si>
    <t>XV.1.1.17</t>
  </si>
  <si>
    <t>Даланжаргалан-Бор-Өндөр чиглэлийн хатуу хучилттай авто зам, 50 км /Хэнтий, Бор-Өндөр сум/</t>
  </si>
  <si>
    <t>XV.1.1.18</t>
  </si>
  <si>
    <t>Дархан-Шарын гол чиглэлийн хатуу хучилттай авто зам /Дархан-Уул, Шарын гол сум/</t>
  </si>
  <si>
    <t>XV.1.1.19</t>
  </si>
  <si>
    <t>Дөмөг захын уулзвараас 6 дугаар хороолол хүртэлх авто замын өргөтгөл, 2.1 км /Орхон, Баян-Өндөр сум/</t>
  </si>
  <si>
    <t>XV.1.1.20</t>
  </si>
  <si>
    <t>Дүүргийн соёлын төв дагуух хатуу хучилттай авто зам, 1.6 км /Улаанбаатар, Сонгинохайрхан дүүрэг, 5 дугаар хороо/</t>
  </si>
  <si>
    <t>XV.1.1.21</t>
  </si>
  <si>
    <t>Ентүм зочид буудлаас 3, 4 дүгээр байрны хойд талын уулзвар хүртэлх авто зам, Хийдийн 60 автомашины зогсоол, Жинст баг, Хөгжил хорооллын доод талаас 3, 4 дүгээр гудамжинд хатуу хучилттай авто зам /Говь-Алтай, Есөнбулаг сум/</t>
  </si>
  <si>
    <t>XV.1.1.22</t>
  </si>
  <si>
    <t>Зуунмод сумын төвөөс Хөшигийн хөндийн шинэ нисэх онгоцны буудал чиглэлийн авто зам /Төв, Зуунмод сум/</t>
  </si>
  <si>
    <t>XV.1.1.23</t>
  </si>
  <si>
    <t>Зүүн салааны автобусны эцсийн буудлаас Богинын ам, Ухнын амын уулзвар хүртэлх хатуу хучилттай авто зам, 2.4 км /Улаанбаатар, Сонгинохайрхан дүүрэг, 25 дугаар хороо/</t>
  </si>
  <si>
    <t>XV.1.1.24</t>
  </si>
  <si>
    <t>Мянганы замын хэвтээ тэнхлэгийн Орхон гол-Их тамир чиглэлийн гүүр, авто замын ажлын эхлэл, 63 км /Архангай/</t>
  </si>
  <si>
    <t>XV.1.1.25</t>
  </si>
  <si>
    <t>Нисэх буудлын авто замын уулзвараас сумын төв хүртэлх авто зам, 6.7 км, сумын төвийн хатуу хучилттай авто зам /Завхан, Алдархаан сум/</t>
  </si>
  <si>
    <t>XV.1.1.26</t>
  </si>
  <si>
    <t>Ривер Хиллс хотхоноос Зайсангийн гудамж хүртэлх авто зам, зогсоол, 1 км /Улаанбаатар, Хан-Уул дүүрэг, 11 дүгээр хороо/</t>
  </si>
  <si>
    <t>XV.1.1.27</t>
  </si>
  <si>
    <t>Сумын төвийн 8 дугаар багийг 1 дүгээр багтай холбох авто замын гүүрэн гарц /Дархан-Уул, Дархан сум/</t>
  </si>
  <si>
    <t>XV.1.1.28</t>
  </si>
  <si>
    <t>Сумын төвийн авто зам, 3.2 км /Төв, Эрдэнэсант сум/</t>
  </si>
  <si>
    <t>XV.1.1.29</t>
  </si>
  <si>
    <t>Сумын төвийн авто зам, 7 км /Архангай, Өндөр-Улаан сум/</t>
  </si>
  <si>
    <t>XV.1.1.30</t>
  </si>
  <si>
    <t>Сумын төвийн бетон авто зам, 8.7 км /Хөвсгөл, Тариалан сум/</t>
  </si>
  <si>
    <t>XV.1.1.31</t>
  </si>
  <si>
    <t>Сумын төвийн хатуу хучилттай авто зам /Баян-Өлгий, Улаанхус сум/</t>
  </si>
  <si>
    <t>XV.1.1.32</t>
  </si>
  <si>
    <t>Сумын төвийн хатуу хучилттай авто зам /Ховд, Жаргалант сум, Баатархайрхан, Бичиг баг/</t>
  </si>
  <si>
    <t>XV.1.1.33</t>
  </si>
  <si>
    <t>Сумын төвийн хатуу хучилттай авто зам, 1.7 км /Булган, Сайхан сум/</t>
  </si>
  <si>
    <t>XV.1.1.34</t>
  </si>
  <si>
    <t>Сумын төвийн хатуу хучилттай авто зам, 2 км /Дундговь, Эрдэнэдалай сум/</t>
  </si>
  <si>
    <t>XV.1.1.35</t>
  </si>
  <si>
    <t>Сумын төвийн хатуу хучилттай авто зам, 3 км /Завхан, Их-Уул сум/</t>
  </si>
  <si>
    <t>XV.1.1.36</t>
  </si>
  <si>
    <t>Толгойтын замаас Хүнсчдийн гудамжтай холбох хатуу хучилттай авто зам, 0.8 км /Улаанбаатар, Сонгинохайрхан дүүрэг, 4 дүгээр хороо/</t>
  </si>
  <si>
    <t>XV.1.1.37</t>
  </si>
  <si>
    <t>Тоосгоны 20 дугаар гудамжнаас Хангай зах хүртэлх хатуу хучилттай авто зам, 1 км /Улаанбаатар, Сонгинохайрхан дүүрэг, 6 дугаар хороо/</t>
  </si>
  <si>
    <t>XV.1.1.38</t>
  </si>
  <si>
    <t>Ханын материал орчмын орон сууцны хорооллын доторх хатуу хучилттай авто зам, 0.93 км /Улаанбаатар, Сонгинохайрхан дүүрэг, 6 дугаар хороо/</t>
  </si>
  <si>
    <t>XV.1.1.39</t>
  </si>
  <si>
    <t>Хархорин-Цэцэрлэг чиглэлийн А0602 дугаартай авто замаас Өгийнуур-Батцэнгэл-Ихтамир чиглэлийн А27 дугаартай мянганы замын хэвтээ тэнхлэгийн авто зам хүртэлх авто замын ажлын эхлэл /Архангай/</t>
  </si>
  <si>
    <t>XV.1.1.40</t>
  </si>
  <si>
    <t>Хонгор сумаас Салхит баг хүртэлх авто зам, 13.1 км /Дархан-Уул, Хонгор сум/</t>
  </si>
  <si>
    <t>XV.1.1.41</t>
  </si>
  <si>
    <t>Хороодын дундах хайрган авто зам, явган хүний зам, гэрэлтүүлэг /Улаанбаатар, Баянзүрх дүүрэг, 1, 2, 3, 7, 9, 10, 11, 12, 17, 19, 20, 21, 22, 23, 24, 27, 28 дугаар хороо/</t>
  </si>
  <si>
    <t>XV.1.1.42</t>
  </si>
  <si>
    <t>Хороодын дундах хатуу хучилттай авто зам, 3.6 км /Улаанбаатар, Сонгинохайрхан дүүрэг, 30, 31 дүгээр хороо/</t>
  </si>
  <si>
    <t>XV.1.1.43</t>
  </si>
  <si>
    <t>Хорооллын доторх авто зам /Улаанбаатар, Чингэлтэй дүүрэг, 15 дугаар хороо/</t>
  </si>
  <si>
    <t>XV.1.1.44</t>
  </si>
  <si>
    <t>Хорооллын доторх чулуун болон асфальтан зам /Улаанбаатар, Чингэлтэй дүүрэг, 12 дугаар хороо/</t>
  </si>
  <si>
    <t>XV.1.1.45</t>
  </si>
  <si>
    <t>Хорооны доторх авто зам /Улаанбаатар, Чингэлтэй дүүрэг, 13 дугаар хороо/</t>
  </si>
  <si>
    <t>XV.1.1.46</t>
  </si>
  <si>
    <t>Хялганат-Хангал чиглэлийн эхлэлийн хатуу хучилттай авто зам, 10 км /Булган, Хангал сум, Хялганат тосгон/</t>
  </si>
  <si>
    <t>XV.1.1.47</t>
  </si>
  <si>
    <t>Чингис хот - Дадал сум чиглэлийн хатуу хучилттай авто замын үргэлжлэл, 50 км /Хэнтий/</t>
  </si>
  <si>
    <t>XV.1.1.48</t>
  </si>
  <si>
    <t>Эмээлт Шонхор худалдааны төвөөс Хурганы хэсэг хүртэлх хатуу хучилттай авто зам /Улаанбаатар, Сонгинохайрхан дүүрэг, 32 дугаар хороо/</t>
  </si>
  <si>
    <t>XV.1.1.49</t>
  </si>
  <si>
    <t>Нисэхийн эцсийн автобусны буудлаас Сонсголонгийн төв зам хүртэлх хатуу хучилттай авто зам /Улаанбаатар, Хан-Уул дүүрэг, 16 дугаар хороо</t>
  </si>
  <si>
    <t>XV.1.1.50</t>
  </si>
  <si>
    <t>Аймгийн төв доторх авто замын шинэчлэл, засвар /Дархан-Уул, Дархан сум/</t>
  </si>
  <si>
    <t>XV.1.1.51</t>
  </si>
  <si>
    <t>Аймгийн төвийн хатуу хучилттай авто зам, 10 км /Говь-Алтай, Есөнбулаг сум/</t>
  </si>
  <si>
    <t>XV.1.1.52</t>
  </si>
  <si>
    <t>Аймгийн шинэ суурьшлын бүсийн хатуу хучилттай авто зам, 10 км /Баянхонгор, Баянхонгор сум/</t>
  </si>
  <si>
    <t>XV.1.1.53</t>
  </si>
  <si>
    <t>Баян-Уул сумаас Ульхан боомт хүртэлх хатуу хучилттай авто зам, 50 км /Дорнод, Баян-Уул сум/</t>
  </si>
  <si>
    <t>XV.1.1.54</t>
  </si>
  <si>
    <t>Гэр хорооллын доторх хатуу хучилттай авто зам /Дархан-Уул, Дархан сум/</t>
  </si>
  <si>
    <t>XV.1.1.55</t>
  </si>
  <si>
    <t>Дорнод аймгийн Хэрлэн сумаас Хавиргын боомт чиглэлийн хатуу хучилттай авто зам, 124.5 км /Дорнод/</t>
  </si>
  <si>
    <t>XV.1.1.56</t>
  </si>
  <si>
    <t>Зэвсэгт хүчний 338 дугаар анги хүртэлх хатуу хучилттай авто зам /Сүхбаатар, Баруун-Урт сум/</t>
  </si>
  <si>
    <t>XV.1.1.57</t>
  </si>
  <si>
    <t>Норовлин сумаас Баян-Уул чиглэлийн хатуу хучилттай авто зам, 71 км /Хэнтий, Норовлин сум, Дорнод, Баян-уул сум/</t>
  </si>
  <si>
    <t>XV.1.1.58</t>
  </si>
  <si>
    <t>Орон сууцны Залуус хорооллын доторх хатуу хучилттай авто зам, 1.09 км /Дорнод, Хэрлэн сум, 1 дүгээр баг/</t>
  </si>
  <si>
    <t>XV.1.1.59</t>
  </si>
  <si>
    <t>Орхон-Хишиг-Өндөр-Гурванбулаг сум чиглэлийн хатуу хучилттай авто замын үргэлжлэл, 31.08 км /Булган, Хишиг-Өндөр сум/</t>
  </si>
  <si>
    <t>XV.1.1.60</t>
  </si>
  <si>
    <t>Өндөр-Улаан багийн Донгой багаас Чулуут сум хүртэлх хатуу хучилттай авто зам, 65.8 км /Архангай, Ихтамир, Чулуут сум/</t>
  </si>
  <si>
    <t>XV.1.1.61</t>
  </si>
  <si>
    <t>Өндөрхаан-Норовлин чиглэлийн хатуу хучилттай авто замын үргэлжлэл, 130 км /Хэнтий, Батноров, Норовлин сум/</t>
  </si>
  <si>
    <t>XV.1.1.62</t>
  </si>
  <si>
    <t>Сайншанд-Замын-Үүд чиглэлийн авто замаас Өргөн сум хүртэлх хатуу хучилттай авто замын үргэлжлэл /Дорноговь, Сайншанд сум/</t>
  </si>
  <si>
    <t>XV.1.1.63</t>
  </si>
  <si>
    <t>Сумын доторх авто замын шинэчлэл, өргөтгөл /Өвөрхангай, Арвайхээр, Хархорин сум/</t>
  </si>
  <si>
    <t>XV.1.1.64</t>
  </si>
  <si>
    <t>Сумын төв хүртэлх хатуу хучилттай авто зам, 9.2 км /Сэлэнгэ, Хүдэр сум/</t>
  </si>
  <si>
    <t>XV.1.1.65</t>
  </si>
  <si>
    <t>Сумын төвийн авто замын шинэчлэл /Сэлэнгэ, Цагааннуур сум/</t>
  </si>
  <si>
    <t>XV.1.1.66</t>
  </si>
  <si>
    <t>Сумын төвийн хатуу хучилттай авто зам /Архангай, Тариат сум/</t>
  </si>
  <si>
    <t>XV.1.1.67</t>
  </si>
  <si>
    <t>Сумын төвийн хатуу хучилттай авто зам /Архангай, Хангай сум/</t>
  </si>
  <si>
    <t>XV.1.1.68</t>
  </si>
  <si>
    <t>Сумын төвийн хатуу хучилттай авто зам /Баян-Өлгий, Алтай сум/</t>
  </si>
  <si>
    <t>XV.1.1.69</t>
  </si>
  <si>
    <t>Сумын төвийн хатуу хучилттай авто зам /Сүхбаатар, Баруун-Урт сум/</t>
  </si>
  <si>
    <t>XV.1.1.70</t>
  </si>
  <si>
    <t>Сумын төвийн хатуу хучилттай авто зам /Ховд, Алтай сум/</t>
  </si>
  <si>
    <t>XV.1.1.71</t>
  </si>
  <si>
    <t>Сумын төвийн хатуу хучилттай авто зам /Хөвсгөл, Цагаан-Уул сум/</t>
  </si>
  <si>
    <t>XV.1.1.72</t>
  </si>
  <si>
    <t>Сумын төвийн хатуу хучилттай авто зам, 2.5 км /Сүхбаатар, Халзан сум/</t>
  </si>
  <si>
    <t>XV.1.1.73</t>
  </si>
  <si>
    <t>Сумын төвийн хатуу хучилттай авто зам, 1.8 км /Булган, Дашинчилэн сум/</t>
  </si>
  <si>
    <t>XV.1.1.74</t>
  </si>
  <si>
    <t>Сумын төвийн хатуу хучилттай авто зам, 3.5 км /Хэнтий, Дадал сум/</t>
  </si>
  <si>
    <t>XV.1.1.75</t>
  </si>
  <si>
    <t>Сумын төвийн хатуу хучилттай авто зам, 3.6 км, 4 замын уулзвар /Сүхбаатар, Мөнххаан сум/</t>
  </si>
  <si>
    <t>XV.1.1.76</t>
  </si>
  <si>
    <t>Сумын төвийн хатуу хучилттай авто зам, 6.9 км /Говьсүмбэр, Шивээговь сум/</t>
  </si>
  <si>
    <t>XV.1.1.77</t>
  </si>
  <si>
    <t>Сумын төвийн хатуу хучилттай авто зам, явган хүний зам, гэрэлтүүлэг, шугам сүлжээний хамгаалалт, өөрчлөлтийн ажил, 2.3 км /Баян-Өлгий, Толбо сум/</t>
  </si>
  <si>
    <t>XV.1.1.78</t>
  </si>
  <si>
    <t>Товцог баг хүртэлх дугуйн зам /Завхан, Улиастай сум/</t>
  </si>
  <si>
    <t>XV.1.1.79</t>
  </si>
  <si>
    <t>Төв аймгийн Угтаалцайдам, Цээл, Заамар сумдыг холбох хатуу хучилттай авто зам, 122.4 км /Төв, Угтаалцайдам, Цээл, Заамар сум/</t>
  </si>
  <si>
    <t>XV.1.1.80</t>
  </si>
  <si>
    <t>Улаанбаатар-Дархан чиглэлийн авто замаас Борнуур сумын Дуган хад ам хүртэлх хатуу хучилттай авто зам, 8.5 км /Төв, Борнуур сум/</t>
  </si>
  <si>
    <t>XV.1.1.81</t>
  </si>
  <si>
    <t>Улаанбаатар-Чингис хот чиглэлийн авто замаас Өмнөдэлгэр сум хүртэлх хатуу хучилттай авто зам, 52.5 км /Хэнтий, Жаргалтхаан, Өмнөдэлгэр сум/</t>
  </si>
  <si>
    <t>XV.1.1.82</t>
  </si>
  <si>
    <t>Улаан-Уул тойрсон авто зам, явган хүний зам болон унадаг дугуй, гүйлтийн зам талбай /Увс, Улаангом сум/</t>
  </si>
  <si>
    <t>XV.1.1.83</t>
  </si>
  <si>
    <t>Уурхай, Сагсай сум чиглэлийн авто зам, гэрэлтүүлэг, шугам сүлжээ, 1.6 км /Баян-Өлгий, Өлгий, Сагсай сум/</t>
  </si>
  <si>
    <t>XV.1.1.84</t>
  </si>
  <si>
    <t>Ховд-Алтай чиглэлийн авто замаас Чандмань сум хүртэлх хатуу хучилттай авто зам, 56.9 км /Ховд/</t>
  </si>
  <si>
    <t>XV.1.1.85</t>
  </si>
  <si>
    <t>Хужирт-Бат-Өлзий чиглэлийн хатуу хучилттай авто зам, 49 км /Өвөрхангай/</t>
  </si>
  <si>
    <t>XV.1.1.86</t>
  </si>
  <si>
    <t>Аймгийн төвийн авто замын ажил /Говьсүмбэр, Сүмбэр сум/</t>
  </si>
  <si>
    <t>XV.1.1.87</t>
  </si>
  <si>
    <t>3 дугаар 10 жилийн тойргоос -Улиасны хэвийн урд уулзвар- "ТНХ" ХХК-ийн уулзвар- галын 4 зам хүртэлх зүүн тойруугийн явган зам, унадаг дугуйн замын шинэчлэл /Увс, Улаангом сум/</t>
  </si>
  <si>
    <t>XV.1.1.88</t>
  </si>
  <si>
    <t>Баруун чиглэлд авто замаас Аргалант сумын төв хүртэлх авто зам, 7.1 км /Төв/</t>
  </si>
  <si>
    <t>XV.1.1.89</t>
  </si>
  <si>
    <t>Сумын төвийн хатуу хучилттай авто зам /Баян-Өлгий, Алтанцөгц сум/</t>
  </si>
  <si>
    <t>XV.1.1.90</t>
  </si>
  <si>
    <t>Хархорин-Цэцэрлэг чиглэлийн А0602 дугаартай авто замаас Өгийнуур-Батцэнгэл-Ихтамир чиглэлийн А27 дугаартай мянганы замын хэвтээ тэнхлэгийн авто зам хүртэлх авто замын ажлын 2 дугаар хэсэг, 7 км /Архангай/</t>
  </si>
  <si>
    <t>XV.1.2</t>
  </si>
  <si>
    <t>XV.1.2.1</t>
  </si>
  <si>
    <t>Авто зам сайжруулалт, 70 км /Увс, Ховд сум, Даваан хар/</t>
  </si>
  <si>
    <t>XV.1.2.2</t>
  </si>
  <si>
    <t>Авто замын засвар, шинэчлэл /Ховд, Чандмань сум/</t>
  </si>
  <si>
    <t>XV.1.2.3</t>
  </si>
  <si>
    <t>Автобусны буудлын зогсоолын шинэчлэл /Улаанбаатар, Сүхбаатар дүүрэг, 11, 12, 13, 14, 15, 16, 17, 18, 19, 20 дугаар хороо/</t>
  </si>
  <si>
    <t>XV.1.2.4</t>
  </si>
  <si>
    <t>Гэр хорооллын дундах зам засвар, тохижилт /Улаанбаатар, Чингэлтэй дүүрэг, 7, 8, 9, 10, 11 дүгээр хороо/</t>
  </si>
  <si>
    <t>XV.1.2.5</t>
  </si>
  <si>
    <t>Нийтийн эзэмшлийн гудамж, явган хүний замын засвар, өргөтгөл, шинэчлэл /Улаанбаатар, Баянгол дүүрэг, 8, 10, 12, 13, 14, 22 дугаар хороо/</t>
  </si>
  <si>
    <t>XV.1.2.6</t>
  </si>
  <si>
    <t>Хороодын дундын Авто болон явган замын шинэчлэл /Улаанбаатар, Баянгол дүүрэг, 17, 18, 19 дүгээр хороо/</t>
  </si>
  <si>
    <t>XV.1.2.7</t>
  </si>
  <si>
    <t>Хорооллын авто замын шинэчлэл, өргөтгөл /Улаанбаатар, Чингэлтэй дүүрэг, 13, 14, 15 дугаар хороо/</t>
  </si>
  <si>
    <t>XV.1.2.8</t>
  </si>
  <si>
    <t>Хорооллын доторх авто замын засвар, шинэчлэл /Улаанбаатар, Баянгол дүүрэг, 8 дугаар хороо, 6, 8, 9А, 9Б, 10, 11, 12, 13 дугаар байр/</t>
  </si>
  <si>
    <t>XV.1.2.9</t>
  </si>
  <si>
    <t>Хөх эргийн авто замын засвар /Увс, Өндөрхангай сум/</t>
  </si>
  <si>
    <t>XV.1.2.10</t>
  </si>
  <si>
    <t>Сумын төвийн доторх авто замын их засвар /Дархан-Уул, Орхон сум/</t>
  </si>
  <si>
    <t>XV.1.2.11</t>
  </si>
  <si>
    <t>Сумын төвийн хатуу хучилттай авто замын засвар, шинэчлэл, 1.4 км /Дархан-Уул, Шарын гол сум/</t>
  </si>
  <si>
    <t>XV.1.4</t>
  </si>
  <si>
    <t>XV.1.4.1</t>
  </si>
  <si>
    <t>Нөмрөг-Сонгино чиглэлийн 167 км авто замаас Арцсуурь хилийн боомт хүртэлх хатуу хучилттай авто замын зураг төсөв /Завхан/</t>
  </si>
  <si>
    <t>XV.1.4.2</t>
  </si>
  <si>
    <t>Улаанбаатар - Дархан чиглэлийн 204.6 км авто замын техник эдийн засгийн үндэслэл болон инженерийн нарийвчилсан зураг төсөл боловсруулах ажлын үлдэгдэл санхүүжилт</t>
  </si>
  <si>
    <t>XV.1.4.3</t>
  </si>
  <si>
    <t>Баруун 4 замын уулзварын өргөтгөл, 3 дугаар 10 жилийн тойрог хүртэлх авто замын шинчлэлийн зураг төсөв /Увс, Улаангом сум/</t>
  </si>
  <si>
    <t>XV.1.4.4</t>
  </si>
  <si>
    <t>Дүүрэгт шинээр баригдах авто замын зураг төсөв /Улаанбаатар, Баянгол дүүрэг/</t>
  </si>
  <si>
    <t>XV.1.4.5</t>
  </si>
  <si>
    <t>Увс нуур-Улаангом чиглэлийн 25.84 км хатуу хучилттай авто замын зураг төсөв /Увс, Улаангом сум/</t>
  </si>
  <si>
    <t>XV.1.4.6</t>
  </si>
  <si>
    <t>Хэрээтийн даваа, Бийжийн даваа, Бор бургасын давааны зам засварын зураг төсөв /Хөвсгөл, Цагаан-Үүр, Чандмань-Өндөр сум/</t>
  </si>
  <si>
    <t>XV.2</t>
  </si>
  <si>
    <t>Гүүр</t>
  </si>
  <si>
    <t>XV.2.1</t>
  </si>
  <si>
    <t>XV.2.1.1</t>
  </si>
  <si>
    <t>Мандалын голын төмөр бетон гүүрийн шинэчлэл /Төв, Батсүмбэр сум/</t>
  </si>
  <si>
    <t>XV.2.1.2</t>
  </si>
  <si>
    <t>Онон голын төмөр бетон гүүр, 209.0 у/м /Хэнтий, Батширээт сум/</t>
  </si>
  <si>
    <t>XV.2.1.3</t>
  </si>
  <si>
    <t>Орхон голын төмөр бетон гүүр /Сэлэнгэ, Орхонтуул сум/</t>
  </si>
  <si>
    <t>XV.2.1.4</t>
  </si>
  <si>
    <t>Улз голын төмөр бетон гүүр /Дорнод, Чулуунхороот сум/</t>
  </si>
  <si>
    <t>XV.2.1.5</t>
  </si>
  <si>
    <t>Хануй голын төмөр бетон гүүр /Архангай, Хайрхан сум/</t>
  </si>
  <si>
    <t>XV.2.1.6</t>
  </si>
  <si>
    <t>Хяраан голын гүүр /Сэлэнгэ, Алтанбулаг сум, 3 дугаар баг/</t>
  </si>
  <si>
    <t>XV.2.1.7</t>
  </si>
  <si>
    <t>Чоно харайхын гүүр /Ховд, Дөргөн сум/</t>
  </si>
  <si>
    <t>XV.2.1.8</t>
  </si>
  <si>
    <t>Ээвийн голын 66.24 у/м төмөр бетон гүүр /Говь-Алтай, Шарга сум/</t>
  </si>
  <si>
    <t>XV.2.1.9</t>
  </si>
  <si>
    <t>Бархын голын төмөр бетон гүүр, 121.3 у/м, хайрган зам, 1.2 км /Хэнтий, Батширээт сум/</t>
  </si>
  <si>
    <t>XV.2.1.10</t>
  </si>
  <si>
    <t>Бетон гүүр /Баян-Өлгий, Улаанхус сум, Хөх хөтөл баг/</t>
  </si>
  <si>
    <t>XV.2.1.11</t>
  </si>
  <si>
    <t>Дасгалын төмөрбетон гүүр, 35 у/м /Архангай, Тариат сум, Мөрөн баг/</t>
  </si>
  <si>
    <t>XV.2.1.12</t>
  </si>
  <si>
    <t>Тоорцог толгойн төмөр бетон гүүр /Баян-Өлгий, Бугат сум/</t>
  </si>
  <si>
    <t>XV.2.1.13</t>
  </si>
  <si>
    <t>Туул голын хойд болон дунд салаан дээрх төмөр бетон гүүр /Төв, Алтанбулаг сум/</t>
  </si>
  <si>
    <t>XV.2.1.14</t>
  </si>
  <si>
    <t>Улз голын төмөр бетон гүүр, 48 у/м /Дорнод, Дашбалбар сум/</t>
  </si>
  <si>
    <t>XV.2.1.15</t>
  </si>
  <si>
    <t>Алтай хотхон Нарны хорооллын дундах төв авто зам дээгүүрх явган хүний гүүрэн гарц /Улаанбаатар, Баянгол дүүрэг/</t>
  </si>
  <si>
    <t>XV.2.1.16</t>
  </si>
  <si>
    <t>Баруун голын бетон гүүр, 10 у/м /Увс, Өлгий сум/</t>
  </si>
  <si>
    <t>XV.2.1.17</t>
  </si>
  <si>
    <t>Нарны хорооллоос хойших төмөр зам дээгүүрх явган хүний гүүрэн гарц /Улаанбаатар, Баянгол дүүрэг/</t>
  </si>
  <si>
    <t>XV.2.1.18</t>
  </si>
  <si>
    <t>Хангилцагийн голын модон гүүр /Увс, Цагаанхайрхан сум/</t>
  </si>
  <si>
    <t>XV.2.4</t>
  </si>
  <si>
    <t>XV.2.4.1</t>
  </si>
  <si>
    <t>Туруун голын 107 у/м бетон гүүрийн зураг төсөв /Увс, Баруунтуруун сум/</t>
  </si>
  <si>
    <t>XV.2.4.2</t>
  </si>
  <si>
    <t>Хэрлэн голын гүүрийн зураг төсөв /Төв, Мөнгөнморьт сум/</t>
  </si>
  <si>
    <t>XV.3</t>
  </si>
  <si>
    <t>Тээвэр</t>
  </si>
  <si>
    <t>XV.3.1</t>
  </si>
  <si>
    <t>XV.3.1.1</t>
  </si>
  <si>
    <t>Дэлүүн болдог нисэх буудлын барилга /Хэнтий, Дадал сум/</t>
  </si>
  <si>
    <t>XV.3.1.2</t>
  </si>
  <si>
    <t>Нийтийн тээврийн автобусны буудал, 10 байрлал /Говь-Алтай, Есөнбулаг сум/</t>
  </si>
  <si>
    <t>XV.3.1.3</t>
  </si>
  <si>
    <t>Өлгий нисэх буудлын өргөтгөлийн барилга /Баян-Өлгий, Өлгий сум/</t>
  </si>
  <si>
    <t>XV.3.1.4</t>
  </si>
  <si>
    <t>Хороо, дүүргийн нийтийн тээврийн автобусны буудлын тохижилт, шинэчлэл /Улаанбаатар, Сүхбаатар дүүрэг/</t>
  </si>
  <si>
    <t>XV.3.1.5</t>
  </si>
  <si>
    <t>Хот хоорондын болон аймаг хоорондын зорчигч тээврийн авто буудал /Орхон, Баян-Өндөр сум/</t>
  </si>
  <si>
    <t>XV.3.2</t>
  </si>
  <si>
    <t>XV.3.2.1</t>
  </si>
  <si>
    <t>Автобусны буудлын тохижилт /Улаанбаатар, Чингэлтэй дүүрэг/</t>
  </si>
  <si>
    <t>XV.3.3</t>
  </si>
  <si>
    <t>XV.3.3.1</t>
  </si>
  <si>
    <t>Хот хоорондын болон аймаг хоорондын зорчигч тээврийн цахим хөгжил, тоног төхөөрөмж /Орхон, Баян-Өндөр сум/</t>
  </si>
  <si>
    <t>XVI</t>
  </si>
  <si>
    <t>УУЛ УУРХАЙ, ХҮНД ҮЙЛДВЭРИЙН САЙД</t>
  </si>
  <si>
    <t>XVI.1</t>
  </si>
  <si>
    <t>XVI.1.1</t>
  </si>
  <si>
    <t>Монголын далд уурхайн музей, сургалт, судалгаа, аялал жуулчлалын төв /Хэнтий, Батноров сум, Бэрх тосгон/</t>
  </si>
  <si>
    <t>XVI.2</t>
  </si>
  <si>
    <t>XVI.2.1</t>
  </si>
  <si>
    <t>Уул уурхай, хүнд үйлдвэрийн яамны барилгын их засвар /Улаанбаатар, Чингэлтэй дүүрэг/</t>
  </si>
  <si>
    <t>XVI.3</t>
  </si>
  <si>
    <t>XVI.3.1</t>
  </si>
  <si>
    <t>Уул уурхай, хүнд үйлдвэрийн салбарын тоног төхөөрөмж /Улаанбаатар, Чингэлтэй дүүрэг/</t>
  </si>
  <si>
    <t>XVII</t>
  </si>
  <si>
    <t>ХҮНС, ХӨДӨӨ АЖ АХУЙ, ХӨНГӨН ҮЙЛДВЭРИЙН САЙД</t>
  </si>
  <si>
    <t>XVII.1</t>
  </si>
  <si>
    <t>XVII.1.1</t>
  </si>
  <si>
    <t>Ахуй үйлчилгээний төвийн барилга /Хөвсгөл, Мөрөн сум/</t>
  </si>
  <si>
    <t>XVII.1.2</t>
  </si>
  <si>
    <t>Бизнес хөгжлийн төвийн барилга /Хөвсгөл, Мөрөн сум/</t>
  </si>
  <si>
    <t>XVII.1.3</t>
  </si>
  <si>
    <t>Бэлчээрийн гүний худаг /Хөвсгөл, Жаргалант, Галт, Төмөрбулаг, Тосонцэнгэл, Их-Уул, Рашаант сум/</t>
  </si>
  <si>
    <t>XVII.1.4</t>
  </si>
  <si>
    <t>Бэлчээрийн худаг /Өвөрхангай/</t>
  </si>
  <si>
    <t>XVII.1.5</t>
  </si>
  <si>
    <t>Бяслагийн үйлдвэр /Хөвсгөл, Жаргалант, Цагаан-Уул, Галт, Тосонцэнгэл, Ренчинлхүмбэ, Цагаан-Үүр, Рашаант, Их-Уул сум/</t>
  </si>
  <si>
    <t>XVII.1.6</t>
  </si>
  <si>
    <t>Жижиг, дунд үйлдвэрлэлийг дэмжих төвийн барилга /Говьсүмбэр, Сүмбэр сум/</t>
  </si>
  <si>
    <t>XVII.1.7</t>
  </si>
  <si>
    <t>Жижиг, дунд үйлдвэрлэлийг дэмжих төвийн барилга /Сэлэнгэ, Баянгол сум/</t>
  </si>
  <si>
    <t>XVII.1.8</t>
  </si>
  <si>
    <t>Зөөврийн усан сан /Улаанбаатар, Сонгинохайрхан дүүрэг/</t>
  </si>
  <si>
    <t>XVII.1.9</t>
  </si>
  <si>
    <t>Инженерийн хийцтэй гүний худаг /Сүхбаатар/</t>
  </si>
  <si>
    <t>XVII.1.10</t>
  </si>
  <si>
    <t>Мал угаалгын ванн, ариутгах цэг /Увс, Өлгий, Өмнөговь, Бөхмөрөн, Түргэн, Зүүнхангай, Өндөрхангай сум/</t>
  </si>
  <si>
    <t>XVII.1.11</t>
  </si>
  <si>
    <t>Мал угаалгын суурин ванн /Сүхбаатар/</t>
  </si>
  <si>
    <t>XVII.1.12</t>
  </si>
  <si>
    <t>Малын гаралтай түүхий эдийн цэвэрлэх байгууламж /Ховд, Жаргалант сум/</t>
  </si>
  <si>
    <t>XVII.1.13</t>
  </si>
  <si>
    <t>Усан сан /Өвөрхангай, Баянгол сум/</t>
  </si>
  <si>
    <t>XVII.1.14</t>
  </si>
  <si>
    <t>Хөдөө аж ахуй, үйлдвэрлэлийн кластер байгуулах /Баянхонгор/</t>
  </si>
  <si>
    <t>XVII.1.15</t>
  </si>
  <si>
    <t>Худаг шинээр гаргах, цахилгаан татах /Увс, Улаангом сум, 1 дүгээр баг/</t>
  </si>
  <si>
    <t>XVII.1.16</t>
  </si>
  <si>
    <t>Хүнс, ногооны агуулахын барилга, 500 тн /Хөвсгөл, Мөрөн сум/</t>
  </si>
  <si>
    <t>XVII.1.17</t>
  </si>
  <si>
    <t>Хүнс, хөдөө аж ахуйн газар, лабораторийн барилга /Баян-Өлгий, Өлгий сум/</t>
  </si>
  <si>
    <t>XVII.1.18</t>
  </si>
  <si>
    <t>Хүнс, хөдөө аж ахуйн газар, лабораторийн барилга /Ховд, Жаргалант сум/</t>
  </si>
  <si>
    <t>XVII.1.19</t>
  </si>
  <si>
    <t>Үйлдвэрлэл, технологийн паркийн дэд бүтэц /Сүхбаатар/</t>
  </si>
  <si>
    <t>XVII.1.20</t>
  </si>
  <si>
    <t>"Шинэ Ховд" үйлдвэр технологийн паркийн бүтээн байгуулалт, хөрөнгө оруулалт /Ховд, Жаргалант сум/</t>
  </si>
  <si>
    <t>XVII.1.21</t>
  </si>
  <si>
    <t>Аймгийн хүнс, хөдөө аж ахуйн лабораторийн барилга /Сэлэнгэ, Сүхбаатар сум/</t>
  </si>
  <si>
    <t>XVII.1.22</t>
  </si>
  <si>
    <t>Арсайн газар тариалангийн услалтын систем /Увс, Улаангом сум/</t>
  </si>
  <si>
    <t>XVII.1.23</t>
  </si>
  <si>
    <t>Бизнес инкубатор төвийн барилга /Увс, Улаангом сум/</t>
  </si>
  <si>
    <t>XVII.1.24</t>
  </si>
  <si>
    <t>Бизнес инкубатор төвийн барилга /Ховд, Булган сум/</t>
  </si>
  <si>
    <t>XVII.1.25</t>
  </si>
  <si>
    <t>Бизнес хөгжлийн төвийн өргөтгөлийн барилга /Хөвсгөл, Мөрөн сум/</t>
  </si>
  <si>
    <t>XVII.1.26</t>
  </si>
  <si>
    <t>Булган аймгийн бренд бүтээгдэхүүний өргөөний барилга /Булган, Хутаг-Өндөр сум/</t>
  </si>
  <si>
    <t>XVII.1.27</t>
  </si>
  <si>
    <t>Бэлчээрийн усан хангамж /Өвөрхангай/</t>
  </si>
  <si>
    <t>XVII.1.28</t>
  </si>
  <si>
    <t>Бэлчээрийн усан хангамж /Улсын хэмжээнд/</t>
  </si>
  <si>
    <t>XVII.1.29</t>
  </si>
  <si>
    <t>Бэлчээрийн усан хангамж /Хөвсгөл, Эрдэнэбулган, Тосонцэнгэл, Рашаант, Галт, Бүрэнтогтох, Арбулаг, Их-Уул, Цагаан-Уул, Төмөрбулаг, Түнэл сум/</t>
  </si>
  <si>
    <t>XVII.1.30</t>
  </si>
  <si>
    <t>Зоорийн байгууламж /Сэлэнгэ, Мандал сум/</t>
  </si>
  <si>
    <t>XVII.1.31</t>
  </si>
  <si>
    <t>Зоорь, хүлэмжийн байгууламж, 1000 тонн /Сэлэнгэ, Зүүнбүрэн сум/</t>
  </si>
  <si>
    <t>XVII.1.32</t>
  </si>
  <si>
    <t>Инженерийн байгууламжтай худаг /Булган, Баян-Агт сум, Шарга баг/</t>
  </si>
  <si>
    <t>XVII.1.33</t>
  </si>
  <si>
    <t>Орон нутгийн хөгжлийг дэмжих "Шинэ хөдөө" төсөл /Сэлэнгэ, Баруунбүрэн сум/</t>
  </si>
  <si>
    <t>XVII.1.34</t>
  </si>
  <si>
    <t>Үр тариа хадгалах агуулах /Увс, Дорнод/</t>
  </si>
  <si>
    <t>XVII.1.35</t>
  </si>
  <si>
    <t>Хадлангийн талбайг сэргээх "Борбулан" төсөл /Булган, Баяннуур сум/</t>
  </si>
  <si>
    <t>XVII.1.36</t>
  </si>
  <si>
    <t>Хөдөө аж ахуйн Кластер төслийн газар тариалан, малын тэжээлийн дэд төсөл /Баянхонгор/</t>
  </si>
  <si>
    <t>XVII.1.37</t>
  </si>
  <si>
    <t>Хүнсний ногооны зоорь, 500 тонн /Хөвсгөл, Мөрөн сум/</t>
  </si>
  <si>
    <t>XVII.1.38</t>
  </si>
  <si>
    <t>Цагаан эргийн услалтын систем /Ховд, Үенч сум/</t>
  </si>
  <si>
    <t>XVII.1.39</t>
  </si>
  <si>
    <t>Цөцгийн тос үйлдвэрлэх сүүний ферм /Булган, Тэшиг сум/</t>
  </si>
  <si>
    <t>XVII.1.40</t>
  </si>
  <si>
    <t>Орон нутгийн үйлдвэрлэлийг дэмжих "Бяслаг" төсөл /Хөвсгөл, Цэцэрлэг, Алаг-Эрдэнэ, Бүрэнтогтох, Түнэл, Эрдэнэбулган, Тариалан, Арбулаг, Шинэ-Идэр, Төмөрбулаг, Улаан-уул сум/</t>
  </si>
  <si>
    <t>XVII.1.41</t>
  </si>
  <si>
    <t>Ноос хяргах байгууламж, тоног төхөөрөмж /Дундговь, Хулд сум/</t>
  </si>
  <si>
    <t>XVII.1.42</t>
  </si>
  <si>
    <t>Түүхий эдийн төвийн барилга /Ховд, Мөст сум/</t>
  </si>
  <si>
    <t>XVII.1.43</t>
  </si>
  <si>
    <t>Хүлэмжийн аж ахуй /Хөвсгөл, Мөрөн сум/</t>
  </si>
  <si>
    <t>XVII.2</t>
  </si>
  <si>
    <t>XVII.2.1</t>
  </si>
  <si>
    <t>Хүнс, хөдөө аж ахуй, хөнгөн үйлдвэрийн салбарын байгууллагуудын барилгын засвар /Улсын хэмжээнд/</t>
  </si>
  <si>
    <t>XVII.3</t>
  </si>
  <si>
    <t>XVII.3.1</t>
  </si>
  <si>
    <t>Малын тэжээл тариалах, нөөц бүрдүүлэх төсөл /Хөвсгөл, Жаргалант, Галт, Цэцэрлэг, Цагаан-Уул, Улаан-Уул, Их-Уул сум/</t>
  </si>
  <si>
    <t>XVII.3.2</t>
  </si>
  <si>
    <t>Орон нутгийн хөгжлийг дэмжих "Шинэ хөдөө" төсөл /Увс/</t>
  </si>
  <si>
    <t>XVII.3.3</t>
  </si>
  <si>
    <t>Хөдөө аж ахуйн дундын техник үйлчилгээний төвийн явуулын барилга, тоног төхөөрөмж /Өмнөговь, Булган сум/</t>
  </si>
  <si>
    <t>XVII.3.4</t>
  </si>
  <si>
    <t>"Эрүүл хүнс - Малчны хотноос" төсөл /Архангай/</t>
  </si>
  <si>
    <t>XVII.3.5</t>
  </si>
  <si>
    <t>Бизнес хөгжлийн төвийн тоног төхөөрөмж /Хөвсгөл, Мөрөн сум/</t>
  </si>
  <si>
    <t>XVII.3.6</t>
  </si>
  <si>
    <t>Газар тариалангийн дунд оврын иж бүрэн трактор /Говь-Алтай, Бугат сум, Тахийн тал, Халиун, Шарга/</t>
  </si>
  <si>
    <t>XVII.3.7</t>
  </si>
  <si>
    <t>Газар тариалангийн тоног төхөөрөмжийн шинэчлэл /Өвөрхангай, Арвайхээр сум/</t>
  </si>
  <si>
    <t>XVII.3.8</t>
  </si>
  <si>
    <t xml:space="preserve">Загвар хоршоод, орон нутгийн хөгжлийг дэмжих тоног төхөөрөмж /Увс/ </t>
  </si>
  <si>
    <t>XVII.3.9</t>
  </si>
  <si>
    <t>Мал эмнэлгийн байгууллагуудад вакцины хүйтэн хэлхээний тоног төхөөрөмж /Говь-Алтай, Есөнбулаг сум/</t>
  </si>
  <si>
    <t>XVII.3.10</t>
  </si>
  <si>
    <t>Орон нутгийн үйлдвэрлэлийг дэмжих тоног төхөөрөмж /Баянхонгор, Баянлиг, Баацагаан, Гурванбулаг, Хүрээмарал, Баян-өндөр, Шинэжинст, Баянговь, Баянцагаан, Заг сум/</t>
  </si>
  <si>
    <t>XVII.3.11</t>
  </si>
  <si>
    <t>Орон нутгийн үйлдвэрлэлийг дэмжих тоног төхөөрөмж /Ховд/</t>
  </si>
  <si>
    <t>XVII.3.12</t>
  </si>
  <si>
    <t>Орон нутгийн үйлдвэрлэлийг дэмжих тоног төхөөрөмж /Хөвсгөл/</t>
  </si>
  <si>
    <t>XVII.3.13</t>
  </si>
  <si>
    <t>Орон нутгийн хөгжлийг дэмжих "Шинэ хөдөө" төсөл /Баянхонгор/</t>
  </si>
  <si>
    <t>XVII.3.14</t>
  </si>
  <si>
    <t>Орон нутгийн хөгжлийг дэмжих "Шинэ хөдөө" төсөл /Булган/</t>
  </si>
  <si>
    <t>XVII.3.15</t>
  </si>
  <si>
    <t>Орон нутгийн хөгжлийг дэмжих "Шинэ хөдөө" төсөл /Говь-Алтай/</t>
  </si>
  <si>
    <t>XVII.3.16</t>
  </si>
  <si>
    <t>Орон нутгийн хөгжлийг дэмжих "Шинэ хөдөө" төсөл /Дундговь/</t>
  </si>
  <si>
    <t>XVII.3.17</t>
  </si>
  <si>
    <t>Орон нутгийн хөгжлийг дэмжих "Шинэ хөдөө" төсөл /Завхан/</t>
  </si>
  <si>
    <t>XVII.3.18</t>
  </si>
  <si>
    <t>Орон нутгийн хөгжлийг дэмжих "Шинэ хөдөө" төсөл /Төв/</t>
  </si>
  <si>
    <t>XVII.3.19</t>
  </si>
  <si>
    <t>Орон нутгийн хөгжлийг дэмжих "Шинэ хөдөө" төсөл /Улсын хэмжээнд/</t>
  </si>
  <si>
    <t>XVII.3.20</t>
  </si>
  <si>
    <t>Орон нутгийн хөгжлийг дэмжих "Шинэ хөдөө" төсөл /Хөвсгөл/</t>
  </si>
  <si>
    <t>XVII.3.21</t>
  </si>
  <si>
    <t>Хадлан тэжээлийн нөөц бүрдүүлэх тоног төхөөрөмж /Хөвсгөл/</t>
  </si>
  <si>
    <t>XVII.3.22</t>
  </si>
  <si>
    <t>Орон нутгийн хөгжлийг дэмжих “Шинэ хөдөө” төсөл /Төв, 27 сум/</t>
  </si>
  <si>
    <t>XVII.3.23</t>
  </si>
  <si>
    <t>Хүнс, хөдөө аж ахуй, хөнгөн үйлдвэрийн салбарын байгууллагуудын албан хэрэгцээний тоног төхөөрөмж /Улсын хэмжээнд/</t>
  </si>
  <si>
    <t>XVII.3.24</t>
  </si>
  <si>
    <t>Орон нутгийн хөгжлийг дэмжих "Шинэ хөдөө" төсөл /Сүхбаатар/</t>
  </si>
  <si>
    <t>XVII.3.25</t>
  </si>
  <si>
    <t>Малчид болон орон нутгийн хөгжлийг дэмжих "Шинэ хөдөө" төсөл /Ховд/</t>
  </si>
  <si>
    <t>XVII.3.26</t>
  </si>
  <si>
    <t>Орон нутгийн хөгжлийг дэмжих "Шинэ хөдөө" төсөл /Ховд/</t>
  </si>
  <si>
    <t>XVII.3.27</t>
  </si>
  <si>
    <t>"Шинэ хөдөө" төсөл /Улаанбаатар, Баянзүрх дүүрэг/</t>
  </si>
  <si>
    <t>XVII.3.28</t>
  </si>
  <si>
    <t>Орон нутгийн хөгжлийг дэмжих тоног төхөөрөмж, эрүүл хүнс төсөл /Улаанбаатар, Баянгол дүүрэг/</t>
  </si>
  <si>
    <t>XVII.3.29</t>
  </si>
  <si>
    <t>Бизнес эрхлэгчдийг дэмжих "Смарт эзэд" хөтөлбөр /Орхон/</t>
  </si>
  <si>
    <t>XVII.3.30</t>
  </si>
  <si>
    <t>Жижиг, дунд оврын усалгааны систем /Хөвсгөл, Галт, Бүрэнтогтох, Тосонцэнгэл, Рашаант, Эрдэнэбулган, Түнэл, Жаргалант сум/</t>
  </si>
  <si>
    <t>XVII.3.31</t>
  </si>
  <si>
    <t>Малчид болон орон нутгийн хөгжлийг дэмжих "Шинэ хөдөө" төслийн тоног төхөөрөмж /Өмнөговь, Баяндалай, Мандал-Овоо, Ханхонгор, Ханбогд, Номгон, Манлай, Баян-Овоо, Сэврэй, Ноён, Цогтцэций, Булган сум/</t>
  </si>
  <si>
    <t>XVII.3.32</t>
  </si>
  <si>
    <t>Малын ногоон тэжээл тариалах төсөл, тоног төхөөрөмж /Архангай/</t>
  </si>
  <si>
    <t>XVII.3.33</t>
  </si>
  <si>
    <t>Малын үүлдэр, угсааг сайжруулах төсөл /Архангай/</t>
  </si>
  <si>
    <t>XVII.3.34</t>
  </si>
  <si>
    <t>Олон талт түншлэлийн хүрээнд "Үйлдвэрлэгч баг" төсөл /Орхон, Баян-Өндөр сум/</t>
  </si>
  <si>
    <t>XVII.3.35</t>
  </si>
  <si>
    <t>Орон нутгийн үйлдвэрлэлийг дэмжих тоног төхөөрөмж /Орхон/</t>
  </si>
  <si>
    <t>XVII.3.36</t>
  </si>
  <si>
    <t>Ус шахах тоног төхөөрөмж /Ховд/</t>
  </si>
  <si>
    <t>XVIII</t>
  </si>
  <si>
    <t>ЭРЧИМ ХҮЧНИЙ САЙД</t>
  </si>
  <si>
    <t>XVIII.1</t>
  </si>
  <si>
    <t>XVIII.1.1</t>
  </si>
  <si>
    <t>Багийн төвийг эрчим хүчээр холбох /Хөвсгөл, Их-Уул сум, Мандал, Сараалж баг/</t>
  </si>
  <si>
    <t>XVIII.1.2</t>
  </si>
  <si>
    <t>Гэр хорооллын хэрэглэгчдийг цахилгаан эрчим хүчээр хангах шугам, дэд станц /Улаанбаатар, Баянзүрх дүүрэг, 4, 5, 8, 13, 16 дугаар хороо/</t>
  </si>
  <si>
    <t>XVIII.1.3</t>
  </si>
  <si>
    <t>Дулаан хангамжийн шугам сүлжээ, дулаан дамжуулах төв /Хэнтий, Батноров сум, Бэрх тосгон/</t>
  </si>
  <si>
    <t>XVIII.1.4</t>
  </si>
  <si>
    <t>Дулааны станц /Хэнтий, Батноров сум, Бэрх тосгон/</t>
  </si>
  <si>
    <t>XVIII.1.5</t>
  </si>
  <si>
    <t>Дулааны станцын 2 дугаар хэлхээний шугам засвар, шинэчлэл-3 дугаар ээлж /Хэнтий, Хэрлэн сум/</t>
  </si>
  <si>
    <t>XVIII.1.6</t>
  </si>
  <si>
    <t>Дулааны цахилгаан станц 4-өөс У-18 хүртэлх /Москва хорооллын урд тал хүртэл/ 4.2 км, 800-ийн голчтой дулааны шугамын барилга угсралтын ажил /Улаанбаатар/</t>
  </si>
  <si>
    <t>XVIII.1.7</t>
  </si>
  <si>
    <t>Дулааны цахилгаан станцын өргөтгөл /Дорнод, Хэрлэн сум/</t>
  </si>
  <si>
    <t>XVIII.1.8</t>
  </si>
  <si>
    <t>Нэгдсэн халаалтын шугам сүлжээ /Хэнтий, Хэрлэн сум, Тахилгат тосгон/</t>
  </si>
  <si>
    <t>XVIII.1.9</t>
  </si>
  <si>
    <t>Рашаант багаас Хожуулын голын рашаан сувилал хүртэлх 35 км 10 кВ-ын цахилгаан дамжуулах агаарын шугам, дэд станцын өргөтгөл /Завхан, Тосонцэнгэл сум/</t>
  </si>
  <si>
    <t>XVIII.1.10</t>
  </si>
  <si>
    <t>Сумын төвийн цахилгааны шугамыг СИП кабелиар солих /Увс, Баруунтуруун сум/</t>
  </si>
  <si>
    <t>XVIII.1.11</t>
  </si>
  <si>
    <t>Тайширын усан цахилгаан станцаас аймгийн төв рүү татах 110 кВ-ын ЦДАШ, дэд станц /Говь-Алтай/</t>
  </si>
  <si>
    <t>XVIII.1.12</t>
  </si>
  <si>
    <t>Төмс, хүнсний ногоо тариалдаг хөдөөгийн багуудыг эрчим хүчинд холбох /Хөвсгөл, Бүрэнтогтох сум, Их-Уул, Эрчим баг/</t>
  </si>
  <si>
    <t>XVIII.1.13</t>
  </si>
  <si>
    <t>Халаалтын зуухнуудын төвлөрсөн дулааны холболт /Улаанбаатар/</t>
  </si>
  <si>
    <t>XVIII.1.14</t>
  </si>
  <si>
    <t>Хөшөөтийн нүүрсний уурхайг түшиглэсэн сайжруулсан шахмал түлшний үйлдвэр байгуулах /Ховд/</t>
  </si>
  <si>
    <t>XVIII.1.15</t>
  </si>
  <si>
    <t>Хөшөөтийн уурхайгаас Ховд аймгийн Үенч сум хүртэл 35 кВ-ын цахилгаан дамжуулах агаарын шугам, Үенч дэд станцын өргөтгөл /Ховд, Үенч сум/</t>
  </si>
  <si>
    <t>XVIII.1.16</t>
  </si>
  <si>
    <t>Цахилгаан дамжуулах агаарын шугам /Завхан, Улиастай сум, 21 дүгээр зуун хороолол/</t>
  </si>
  <si>
    <t>XVIII.1.17</t>
  </si>
  <si>
    <t>Цахилгааны шугам сүлжээ /Хэнтий, Өмнөдэлгэр сум/</t>
  </si>
  <si>
    <t>XVIII.1.18</t>
  </si>
  <si>
    <t>"Монголын нууц товчоо" цогцолборын барилгын гадна цахилгаан хангамжид 10 кВ-ын цахилгаан дамжуулах агаарын шугам, 10/04 кВ-н хүчдэлтэй 250 КВа-н чадалтай дэд станц /Хэнтий, Дэлгэрхаан сум/</t>
  </si>
  <si>
    <t>XVIII.1.19</t>
  </si>
  <si>
    <t>10/0.4 кВ-ын цахилгаан дамжуулах агаарын шугам, дэд станц /Өвөрхангай, Тарагт, Төгрөг, Хайрхандулаан сум/</t>
  </si>
  <si>
    <t>XVIII.1.20</t>
  </si>
  <si>
    <t>110/35/6 кВ-ын Баянхонгор дэд станцын өргөтгөл, шинэчлэл /Баянхонгор/</t>
  </si>
  <si>
    <t>XVIII.1.21</t>
  </si>
  <si>
    <t>Алтай Таван Богдын байгалийн цогцолборт газрын цахилгаан хангамж /Баян-Өлгий, Цэнгэл сум/</t>
  </si>
  <si>
    <t>XVIII.1.22</t>
  </si>
  <si>
    <t>Багийн төвийн сэргээгдэх эрчим хүчний холболт /Хөвсгөл, Ренчинлхүмбэ сум/</t>
  </si>
  <si>
    <t>XVIII.1.23</t>
  </si>
  <si>
    <t>Гэр хорооллын айл өрхийн цахилгаан эрчим хүчний холболт, шугам сүлжээний шинэчлэл /Улаанбаатар, Сүхбаатар дүүрэг/</t>
  </si>
  <si>
    <t>XVIII.1.24</t>
  </si>
  <si>
    <t>Дархан баг чиглэлийн дулааны шугамын өргөтгөл /Дархан-Уул, Шарын гол сум/</t>
  </si>
  <si>
    <t>XVIII.1.25</t>
  </si>
  <si>
    <t>Дашбалбар сумын цахилгаан хангамжийн 35 кВ-ын цахилгаан дамжуулах агаарын шугам, 35/10 кВ-ын 1000 КВа чадалтай дэд өртөө /Дорнод, Дашбалбар сум/</t>
  </si>
  <si>
    <t>XVIII.1.26</t>
  </si>
  <si>
    <t>Дулаан дамжуулах сүлжээний ТК27-ТК39 хүртэлх дулааны шугамын өргөтгөл /Дархан-Уул, Дархан сум/</t>
  </si>
  <si>
    <t>XVIII.1.27</t>
  </si>
  <si>
    <t>Дулааны станцын зуухны шинэчлэл /Сэлэнгэ, Сүхбаатар сум/</t>
  </si>
  <si>
    <t>XVIII.1.28</t>
  </si>
  <si>
    <t>Дулааны станцын халаалтын 1, 2, 3, 4, 5, 6, 7 дугаар хэсгийн 2 дугаар хэлхээний шугам сүлжээний өргөтгөл, шинэчлэл /Төв, Зуунмод сум/</t>
  </si>
  <si>
    <t>XVIII.1.29</t>
  </si>
  <si>
    <t>Өгийнуурын зүүн эргээс Өгий баг хүртэлх цахилгаан дамжуулах агаарын шугам, дэд станц /Архангай, Өгийнуур сум/</t>
  </si>
  <si>
    <t>XVIII.1.30</t>
  </si>
  <si>
    <t>Сум, суурин газрын цахилгаан хангамж, шугам сүлжээ, дэд станц /Улсын хэмжээнд/</t>
  </si>
  <si>
    <t>XVIII.1.31</t>
  </si>
  <si>
    <t>Сумын төвийн байгууллагуудын дулаан хангамжийн систем /Хэнтий, Баян-Овоо сум/</t>
  </si>
  <si>
    <t>XVIII.1.32</t>
  </si>
  <si>
    <t>Сумын төвийн цахилгаан дамжуулах агаарын шугам, дэд станцын өргөтгөл, шинэчлэл /Хэнтий, Баян-Овоо сум/</t>
  </si>
  <si>
    <t>XVIII.1.33</t>
  </si>
  <si>
    <t>Сумын төвийн цахилгаан хангамж /Ховд, Манхан сум/</t>
  </si>
  <si>
    <t>XVIII.1.34</t>
  </si>
  <si>
    <t>Сумын төвөөс Бор бургастын рашаан хүртэлх цахилгаан дамжуулах агаарын шугам, дэд станцын ажил, зураг төсөв /Архангай, Төвшрүүлэх сум/</t>
  </si>
  <si>
    <t>XVIII.1.35</t>
  </si>
  <si>
    <t>Сумын шинэ суурьшлын бүсийн цахилгаан хангамж /Архангай, Батцэнгэл сум/</t>
  </si>
  <si>
    <t>XVIII.1.36</t>
  </si>
  <si>
    <t>ТК80-ТК94 хүртлэх дулааны шугамын шинэчлэл /Дархан-Уул, Дархан сум, Үйлдвэрийн район /</t>
  </si>
  <si>
    <t>XVIII.1.37</t>
  </si>
  <si>
    <t>Улаанбаатар хотын гэр хорооллын цахилгаан эрчим хүчинд холбогдоогүй, хүчдэлийн уналттай айл өрхүүдийн цахилгаан хангамж /Улаанбаатар/</t>
  </si>
  <si>
    <t>XVIII.1.38</t>
  </si>
  <si>
    <t>Хилийн цэргийн 0165 дугаар ангийн 1, 2 дугаар заставын цахилгаан хангамж /Баян-Өлгий, Цэнгэл сум/</t>
  </si>
  <si>
    <t>XVIII.1.39</t>
  </si>
  <si>
    <t>Хөдөөгийн алслагдсан 5 багийн төвийн 30-45 кВт - нарны цахилгаан станц /Архангай, Тариат сум, Алтаад, Мөрөн баг, Өндөр-Улаан сум, Азарга баг, Ихтамир сум, Бугат, Хөхнуур баг, Жаргалант сум, Хоолт баг/</t>
  </si>
  <si>
    <t>XVIII.1.40</t>
  </si>
  <si>
    <t>Хэсэгчилсэн ерөнхий төлөвлөгөөний барилгажилтын төслийн эхний ээлжийн барилга байгууламжийн дулаан дамжуулах төв /Улаанбаатар, Багануур дүүрэг/</t>
  </si>
  <si>
    <t>XVIII.1.41</t>
  </si>
  <si>
    <t>Чингис хаан аялал, жуулчлалын цогцолборын цахилгаан хангамж /Хэнтий, Батноров, Баян-Адарга, Дадал сум/</t>
  </si>
  <si>
    <t>XVIII.1.42</t>
  </si>
  <si>
    <t>Чөлөөт бүсийн цахилгаан хангамжийн дэд станцын 0.4 кВ-д хуваарилах байгууламжийн тоноглол /Дорноговь, Замын-Үүд сум/</t>
  </si>
  <si>
    <t>XVIII.1.43</t>
  </si>
  <si>
    <t>Шинэ нисэх-Зуунмод сумыг холбох 110 кВ-ын цахилгаан дамжуулах агаарын шугам, 110/35/10 дэд станц /Төв, Зуунмод сум/</t>
  </si>
  <si>
    <t>XVIII.1.44</t>
  </si>
  <si>
    <t>Шинэ суурьшлын бүсийн гадна цахилгаан хангамжийг сайжруулах ажил /Улаанбаатар, Налайх дүүрэг, 5, 6 дугаар хороо/</t>
  </si>
  <si>
    <t>XVIII.1.45</t>
  </si>
  <si>
    <t>Шинэ суурьшлын бүсийн хэрэглэгчдийг эрчим хүчинд холбох /Хэнтий, Баянхутаг, Батширээт, Дадал, Норовлин, Өмнөдэлгэр, Хэрлэн сум/</t>
  </si>
  <si>
    <t>XVIII.1.46</t>
  </si>
  <si>
    <t>Шинэ суурьшлын бүсийн цахилгаан хангамж, цахилгааны хуваарилах байгууламж - РП /Улаанбаатар, Багануур дүүрэг, 1, 3, 4 дүгээр хороо/</t>
  </si>
  <si>
    <t>XVIII.1.47</t>
  </si>
  <si>
    <t>Тахилт багийн 28.5 км 10 кВ-ын цахилгаан дамжуулах агаарын шугам /Ховд, Манхан сум/</t>
  </si>
  <si>
    <t>XVIII.1.48</t>
  </si>
  <si>
    <t>Цахилгаан дамжуулах агаарын шугамын өргөтгөл, дэд станц, ухаалаг тоолуур суурилуулах /Ховд, Жаргалант сум/</t>
  </si>
  <si>
    <t>XVIII.1.49</t>
  </si>
  <si>
    <t>"Ховд дулааны станц"-ын өргөтгөл /Ховд/</t>
  </si>
  <si>
    <t>XVIII.1.50</t>
  </si>
  <si>
    <t xml:space="preserve">Алтай сумын 35 кВ-ын цахилгаан дамжуулах агаарын шугам /Говь-Алтай, Алтай сум/ </t>
  </si>
  <si>
    <t>XVIII.1.51</t>
  </si>
  <si>
    <t>Тэшиг сумын төвийн 35 кВ-ийн цахилгаан дамжуулах агаарын шугам /Булган, Тэшиг сум/</t>
  </si>
  <si>
    <t>XVIII.1.52</t>
  </si>
  <si>
    <t>Халаалтын зуухны өргөтгөл /Ховд, Зэрэг сум/</t>
  </si>
  <si>
    <t>XVIII.1.53</t>
  </si>
  <si>
    <t>Хөшөөтийн нүүрсний уурхайг түшиглэсэн сайжруулсан шахмал түлшний үйлдвэрийн цахилгаан хангамж /Ховд, Дарви сум/</t>
  </si>
  <si>
    <t>XVIII.3</t>
  </si>
  <si>
    <t>XVIII.3.1</t>
  </si>
  <si>
    <t>Тайшир-Алтай төслийн эрчим хүчний нөөц эх үүсвэр дизель станц авах /Говь-Алтай, Тайшир сум/</t>
  </si>
  <si>
    <t>XIX</t>
  </si>
  <si>
    <t>ЭРҮҮЛ МЭНДИЙН САЙД</t>
  </si>
  <si>
    <t>XIX.1</t>
  </si>
  <si>
    <t>XIX.1.1</t>
  </si>
  <si>
    <t>Ахмад настан, хүүхдийн эмнэлгийн барилга /Улаанбаатар, Баянзүрх дүүрэг/</t>
  </si>
  <si>
    <t>XIX.1.2</t>
  </si>
  <si>
    <t>Багийн эрүүл мэндийн төвийн барилга, 5 ор /Баян-Өлгий, Ногооннуур сум, Улаанхад баг/</t>
  </si>
  <si>
    <t>XIX.1.3</t>
  </si>
  <si>
    <t>Бүсийн оношилгоо, эмчилгээний төвийн хүүхдийн эмнэлгийн барилга, 200 ор /Дорнод, Хэрлэн сум/</t>
  </si>
  <si>
    <t>XIX.1.4</t>
  </si>
  <si>
    <t>Дүүргийн эрүүл мэндийн төвийн амбулаторийн барилгын өргөтгөл /Улаанбаатар, Чингэлтэй дүүрэг, 13 дугаар хороо, Хайлааст салбар/</t>
  </si>
  <si>
    <t>XIX.1.5</t>
  </si>
  <si>
    <t>Зооноз өвчин судлалын төвийн барилга /Өвөрхангай, Арвайхээр сум/</t>
  </si>
  <si>
    <t>XIX.1.6</t>
  </si>
  <si>
    <t>Нийгмийн эрүүл мэндийн төвийн барилга /Улаанбаатар, Баянзүрх дүүрэг/</t>
  </si>
  <si>
    <t>XIX.1.7</t>
  </si>
  <si>
    <t>Нийслэлийн ахмадын эмнэлэг, дүүргийн эрүүл мэндийн төвийн 3 дугаар амбулаторийн өргөтгөл, 150-200 ор /Улаанбаатар, Сонгинохайрхан дүүрэг/</t>
  </si>
  <si>
    <t>XIX.1.8</t>
  </si>
  <si>
    <t>Нэгдсэн эмнэлгийн амбулаторийн өргөтгөлийн барилга /Баянхонгор, Баянхонгор сум/</t>
  </si>
  <si>
    <t>XIX.1.9</t>
  </si>
  <si>
    <t>Нэгдсэн эмнэлгийн барилга, 100 ор /Баян-Өлгий, Өлгий сум/</t>
  </si>
  <si>
    <t>XIX.1.10</t>
  </si>
  <si>
    <t>Нэгдсэн эмнэлгийн барилга, 100 ор /Говьсүмбэр, Сүмбэр сум/</t>
  </si>
  <si>
    <t>XIX.1.11</t>
  </si>
  <si>
    <t>Нэгдсэн эмнэлгийн барилга, 300 ор /Архангай, Эрдэнэбулган сум/</t>
  </si>
  <si>
    <t>XIX.1.12</t>
  </si>
  <si>
    <t>Өрхийн эрүүл мэндийн төвийн барилга /Улаанбаатар, Хан-Уул дүүрэг, 14 дүгээр хороо/</t>
  </si>
  <si>
    <t>XIX.1.13</t>
  </si>
  <si>
    <t>Сум дундын эмнэлгийн барилга /Дундговь, Эрдэнэдалай сум/</t>
  </si>
  <si>
    <t>XIX.1.14</t>
  </si>
  <si>
    <t>Сум дундын эмнэлгийн барилга, 20 ор /Хэнтий, Биндэр сум/</t>
  </si>
  <si>
    <t>XIX.1.15</t>
  </si>
  <si>
    <t>Сумын төвийн шинэчлэлт хөтөлбөрийг хэрэгжүүлэх, эмнэлэг, 100 ор /Дорноговь, Замын-Үүд сум/</t>
  </si>
  <si>
    <t>XIX.1.16</t>
  </si>
  <si>
    <t>Сумын эрүүл мэндийн төвийн барилга /Ховд, Алтай сум/</t>
  </si>
  <si>
    <t>XIX.1.17</t>
  </si>
  <si>
    <t>Сүрьеэгийн эмнэлгийн барилга /Улаанбаатар/</t>
  </si>
  <si>
    <t>XIX.1.18</t>
  </si>
  <si>
    <t>Хавдрын эрт илрүүлгийн төвийн барилга худалдан авах /Хөвсгөл, Мөрөн сум/</t>
  </si>
  <si>
    <t>XIX.1.19</t>
  </si>
  <si>
    <t>Хүүхдийн эмнэлгийн барилга, 100 ор /Хөвсгөл, Мөрөн сум/</t>
  </si>
  <si>
    <t>XIX.1.20</t>
  </si>
  <si>
    <t>Хүүхдийн эмнэлгийн барилга, 50 ор /Увс, Улаангом сум/</t>
  </si>
  <si>
    <t>XIX.1.21</t>
  </si>
  <si>
    <t>Эмнэлгийн барилга, 15 ор /Төв, Баянцогт сум/</t>
  </si>
  <si>
    <t>XIX.1.22</t>
  </si>
  <si>
    <t>Эрүүл мэндийн төвийн барилга /Говь-Алтай, Төгрөг сум/</t>
  </si>
  <si>
    <t>XIX.1.23</t>
  </si>
  <si>
    <t>Эрүүл мэндийн төвийн барилга /Хөвсгөл, Мөрөн сум, 1, 2 дугаар баг/</t>
  </si>
  <si>
    <t>XIX.1.24</t>
  </si>
  <si>
    <t>Эрүүл мэндийн төвийн барилга /Хөвсгөл, Мөрөн сум, 7, 8, 13 дугаар баг/</t>
  </si>
  <si>
    <t>XIX.1.25</t>
  </si>
  <si>
    <t>Эрүүл мэндийн төвийн барилга /Хэнтий, Дэлгэрхаан сум, Хэрлэнбаян-Улаан тосгон/</t>
  </si>
  <si>
    <t>XIX.1.26</t>
  </si>
  <si>
    <t>Эрүүл мэндийн төвийн барилга, 10 ор /Архангай, Цахир сум/</t>
  </si>
  <si>
    <t>XIX.1.27</t>
  </si>
  <si>
    <t>Эрүүл мэндийн төвийн барилга, 10 ор /Ховд, Дөргөн сум/</t>
  </si>
  <si>
    <t>XIX.1.28</t>
  </si>
  <si>
    <t>Эрүүл мэндийн төвийн барилга, 15 ор /Өмнөговь, Манлай сум/</t>
  </si>
  <si>
    <t>XIX.1.29</t>
  </si>
  <si>
    <t>Эрүүл мэндийн төвийн барилга, 15 ор /Өмнөговь, Сэврэй сум/</t>
  </si>
  <si>
    <t>XIX.1.30</t>
  </si>
  <si>
    <t>Эрүүл мэндийн төвийн барилга, 15 ор /Төв, Эрдэнэ сум/</t>
  </si>
  <si>
    <t>XIX.1.31</t>
  </si>
  <si>
    <t>Эрүүл мэндийн төвийн барилга, 17 ор /Сүхбаатар, Мөнххаан сум/</t>
  </si>
  <si>
    <t>XIX.1.32</t>
  </si>
  <si>
    <t>Эрүүл мэндийн төвийн барилга, 20 ор /Хэнтий, Өмнөдэлгэр сум/</t>
  </si>
  <si>
    <t>XIX.1.33</t>
  </si>
  <si>
    <t>Эрүүл мэндийн төвийн барилга, 5 ор /Баян-Өлгий, Ногооннуур сум, Ховд баг/</t>
  </si>
  <si>
    <t>XIX.1.34</t>
  </si>
  <si>
    <t>Эрүүл мэндийн төвийн барилгын өргөтгөл /Дархан-Уул, Хонгор сум/</t>
  </si>
  <si>
    <t>XIX.1.35</t>
  </si>
  <si>
    <t>Эрүүл мэндийн төвийн барилгын өргөтгөл /Өвөрхангай, Богд сум/</t>
  </si>
  <si>
    <t>XIX.1.36</t>
  </si>
  <si>
    <t>Эрүүл мэндийн төвийн барилгын өргөтгөл /Өвөрхангай, Хужирт сум/</t>
  </si>
  <si>
    <t>XIX.1.37</t>
  </si>
  <si>
    <t>Эрүүл мэндийн төвийн барилгын өргөтгөл /Улаанбаатар, Сонгинохайрхан дүүрэг/</t>
  </si>
  <si>
    <t>XIX.1.38</t>
  </si>
  <si>
    <t>Эрүүл мэндийн төвийн барилгын өргөтгөл /Хөвсгөл, Цэцэрлэг сум/</t>
  </si>
  <si>
    <t>XIX.1.39</t>
  </si>
  <si>
    <t>Эрүүл мэндийн төвийн барилгын өргөтгөл /Хэнтий, Батширээт сум/</t>
  </si>
  <si>
    <t>XIX.1.40</t>
  </si>
  <si>
    <t>Эрүүл мэндийн төвийн барилгын өргөтгөл, их засвар /Увс, Зүүнхангай сум/</t>
  </si>
  <si>
    <t>XIX.1.41</t>
  </si>
  <si>
    <t>Эрүүл мэндийн төвийн барилгын өргөтгөл, их засвар /Увс, Наранбулаг сум/</t>
  </si>
  <si>
    <t>XIX.1.42</t>
  </si>
  <si>
    <t>Эрүүл мэндийн төвийн барилгын өргөтгөл, их засвар, 5 ор /Сэлэнгэ, Жавхлант сум/</t>
  </si>
  <si>
    <t>XIX.1.43</t>
  </si>
  <si>
    <t>Эрүүл мэндийн төвийн өргөтгөл /Хэнтий, Дархан сум/</t>
  </si>
  <si>
    <t>XIX.1.44</t>
  </si>
  <si>
    <t>Эрүүл мэндийн төвийн өргөтгөлийн барилга /Говь-Алтай, Алтай сум/</t>
  </si>
  <si>
    <t>XIX.1.45</t>
  </si>
  <si>
    <t>Эрүүл мэндийн төвийн салбар амбулаторийн барилга /Улаанбаатар, Сүхбаатар дүүрэг/</t>
  </si>
  <si>
    <t>XIX.1.46</t>
  </si>
  <si>
    <t>Бүсийн оношилгоо эмчилгээний төвийн хүүхдийн нэгдсэн эмнэлгийн инженерийн шугам сүлжээ, дотоод засал, тоног төхөөрөмж /Дорнод, Хэрлэн сум/</t>
  </si>
  <si>
    <t>XIX.1.47</t>
  </si>
  <si>
    <t>Вакцины хяналтын лабораторийн барилга /Улаанбаатар, Баянзүрх дүүрэг/</t>
  </si>
  <si>
    <t>XIX.1.48</t>
  </si>
  <si>
    <t>Зооноз өвчин судлалын төвийн барилга /Говь-Алтай, Есөнбулаг сум/</t>
  </si>
  <si>
    <t>XIX.1.49</t>
  </si>
  <si>
    <t>Нийслэлийн 2 дугаар төрөх "Хүрээ амаржих" газрын барилга /Улаанбаатар, Сүхбаатар дүүрэг/</t>
  </si>
  <si>
    <t>XIX.1.50</t>
  </si>
  <si>
    <t>Нэгдсэн эмнэлгийн барилга, 100 ор /Өвөрхангай, Хархорин сум/</t>
  </si>
  <si>
    <t>XIX.1.51</t>
  </si>
  <si>
    <t>Нэгдсэн эмнэлгийн өргөтгөлийн барилга /Хэнтий, Бор-Өндөр сум/</t>
  </si>
  <si>
    <t>XIX.1.52</t>
  </si>
  <si>
    <t>Нэгдсэн эмнэлэгийн барилгын өргөтгөл /Говь-Алтай, Есөнбулаг сум/</t>
  </si>
  <si>
    <t>XIX.1.53</t>
  </si>
  <si>
    <t>Өвчний хяналт, зохицуулалтын төвийн барилга /Улаанбаатар, Баянзүрх дүүрэг/</t>
  </si>
  <si>
    <t>XIX.1.54</t>
  </si>
  <si>
    <t>Өрхийн эрүүл мэндийн төвийн барилга /Улаанбаатар, Хан-Уул дүүрэг, 16 дугаар хороо/</t>
  </si>
  <si>
    <t>XIX.1.55</t>
  </si>
  <si>
    <t>Өрхийн эрүүл мэндийн төвийн барилга /Улаанбаатар, Хан-Уул дүүрэг, 8 дугаар хороо/</t>
  </si>
  <si>
    <t>XIX.1.56</t>
  </si>
  <si>
    <t>Өрхийн эрүүл мэндийн төвийн өргөтгөлийн барилга /Хөвсгөл, Мөрөн сум, 5, 6, 12 дугаар баг/</t>
  </si>
  <si>
    <t>XIX.1.57</t>
  </si>
  <si>
    <t>Сумын эрүүл мэндийн төвүүдийн ариун цэврийн байгууламж /Улсын хэмжээнд/</t>
  </si>
  <si>
    <t>XIX.1.58</t>
  </si>
  <si>
    <t>Сэргээн засах эмнэлгийн барилга, 40 ор /Өмнөговь, Даланзадгад сум, 6 дугаар баг/</t>
  </si>
  <si>
    <t>XIX.1.59</t>
  </si>
  <si>
    <t>Эрт илрүүлэг, оношилгооны төв /Улаанбаатар, Чингэлтэй дүүрэг/</t>
  </si>
  <si>
    <t>XIX.1.60</t>
  </si>
  <si>
    <t>Эрүүл мэндийн төвийн барилга /Булган, Орхон сум/</t>
  </si>
  <si>
    <t>XIX.1.61</t>
  </si>
  <si>
    <t>Эрүүл мэндийн төвийн барилга /Говь-Алтай, Цогт сум, Баянтоорой тосгон/</t>
  </si>
  <si>
    <t>XIX.1.62</t>
  </si>
  <si>
    <t>Эрүүл мэндийн төвийн барилга /Сэлэнгэ, Сүхбаатар сум/</t>
  </si>
  <si>
    <t>XIX.1.63</t>
  </si>
  <si>
    <t>Эрүүл мэндийн төвийн барилга /Улаанбаатар, Баянзүрх дүүрэг, 20 дугаар хороо, Гачуурт тосгон/</t>
  </si>
  <si>
    <t>XIX.1.64</t>
  </si>
  <si>
    <t>Эрүүл мэндийн төвийн барилга, 15 ор /Дорноговь, Даланжаргалан сум/</t>
  </si>
  <si>
    <t>XIX.1.65</t>
  </si>
  <si>
    <t>Эрүүл мэндийн төвийн барилга, 15 ор /Завхан, Яруу сум/</t>
  </si>
  <si>
    <t>XIX.1.66</t>
  </si>
  <si>
    <t>Эрүүл мэндийн төвийн барилга, 15 ор /Өвөрхангай, Төгрөг сум, 1 дүгээр баг/</t>
  </si>
  <si>
    <t>XIX.1.67</t>
  </si>
  <si>
    <t>Эрүүл мэндийн төвийн өргөтгөлийн барилга /Хөвсгөл, Арбулаг сум/</t>
  </si>
  <si>
    <t>XIX.1.68</t>
  </si>
  <si>
    <t>Эрүүл мэндийн төвийн барилгын өргөтгөл /Увс, Давст сум/</t>
  </si>
  <si>
    <t>XIX.1.69</t>
  </si>
  <si>
    <t>Эрүүл мэндийн төвийн барилгын өргөтгөл, 15 ор /Сэлэнгэ, Цагааннуур сум/</t>
  </si>
  <si>
    <t>XIX.1.70</t>
  </si>
  <si>
    <t>Эрүүл мэндийн төвийн өргөтгөл /Улаанбаатар, Чингэлтэй дүүрэг, 4 дүгээр хороо/</t>
  </si>
  <si>
    <t>XIX.1.71</t>
  </si>
  <si>
    <t>Эрүүл мэндийн төвийн өргөтгөлийн барилга /Хэнтий, Батноров сум/</t>
  </si>
  <si>
    <t>XIX.1.72</t>
  </si>
  <si>
    <t>Эрүүл мэндийн төвийн өргөтгөлийн барилга /Хэнтий, Галшар сум/</t>
  </si>
  <si>
    <t>XIX.1.73</t>
  </si>
  <si>
    <t>Эрүүл мэндийн төвийн өргөтгөлийн барилга /Хэнтий, Дадал сум/</t>
  </si>
  <si>
    <t>XIX.1.74</t>
  </si>
  <si>
    <t>Эрүүл мэндийн төвийн өргөтгөлийн барилга, 15 ор /Өвөрхангай, Бат-Өлзий сум, 5 дугаар баг/</t>
  </si>
  <si>
    <t>XIX.1.75</t>
  </si>
  <si>
    <t>Эх Хүүхдийн Эрүүл Мэндийн Үндэсний төвийн "Нөхөн үржихүйн зөвлөх поликлиник"-ийн өргөтгөлийн барилга /Улаанбаатар, Баянгол дүүрэг/</t>
  </si>
  <si>
    <t>XIX.1.76</t>
  </si>
  <si>
    <t>Эх Хүүхдийн Эрүүл Мэндийн Үндэсний төвийн "Хүүхдийн зөвлөх поликлиник"-ийн өргөтгөлийн барилга /Улаанбаатар, Баянгол дүүрэг/</t>
  </si>
  <si>
    <t>XIX.1.77</t>
  </si>
  <si>
    <t>Нэгдсэн эмнэлгийн барилга, 50 ор /Төв, Зуунмод сум/</t>
  </si>
  <si>
    <t>XIX.1.78</t>
  </si>
  <si>
    <t>Эрүүл мэндийн төвийн барилга, 15 ор /Өвөрхангай, Гучин-Ус сум/</t>
  </si>
  <si>
    <t>XIX.1.79</t>
  </si>
  <si>
    <t>Эрүүл мэндийн төвийн барилга, 15 ор /Өвөрхангай, Сант сум/</t>
  </si>
  <si>
    <t>XIX.1.80</t>
  </si>
  <si>
    <t>Эрүүл мэндийн төвийн барилгын өргөтгөл /Ховд, Мянгад сум/</t>
  </si>
  <si>
    <t>XIX.1.81</t>
  </si>
  <si>
    <t>Эрүүл мэндийн төвийн өргөтгөл /Өвөрхангай, Хайрхандулаан сум/</t>
  </si>
  <si>
    <t>XIX.2</t>
  </si>
  <si>
    <t>XIX.2.1</t>
  </si>
  <si>
    <t>Аймгийн нэгдсэн эмнэлгийн цахилгаан шат /Увс, Улаангом сум/</t>
  </si>
  <si>
    <t>XIX.2.2</t>
  </si>
  <si>
    <t>Эрүүл мэндийн төвийн барилгын их засвар /Сэлэнгэ, Шаамар сум, Дулаанхаан тосгон/</t>
  </si>
  <si>
    <t>XIX.2.3</t>
  </si>
  <si>
    <t>Бүсийн оношилгоо эмчилгээний төвийн цахилгаан шатны шинэчлэл /Дорнод, Хэрлэн сум/</t>
  </si>
  <si>
    <t>XIX.2.4</t>
  </si>
  <si>
    <t>Нэгдсэн эмнэлгийн барилга, дотор сантехникийн засвар /Сэлэнгэ, Сүхбаатар сум/</t>
  </si>
  <si>
    <t>XIX.2.5</t>
  </si>
  <si>
    <t>Эрүүл мэндийн салбарын их засвар /Улсын хэмжээнд/</t>
  </si>
  <si>
    <t>XIX.2.6</t>
  </si>
  <si>
    <t>Эх Хүүхдийн Эрүүл Мэндийн Үндэсний төвийн барилгын их засвар /Улаанбаатар, Баянгол дүүрэг/</t>
  </si>
  <si>
    <t>XIX.2.7</t>
  </si>
  <si>
    <t>Халдварт өвчин судлалын үндэсний төвийн барилгын их засвар /Улаанбаатар, Баянзүрх дүүрэг/</t>
  </si>
  <si>
    <t>XIX.3</t>
  </si>
  <si>
    <t>XIX.3.1</t>
  </si>
  <si>
    <t>Геронтологийн төвийн тоног төхөөрөмж /Дархан-Уул, Дархан сум/</t>
  </si>
  <si>
    <t>XIX.3.2</t>
  </si>
  <si>
    <t>Өрхийн эрүүл мэндийн төвийн тоног төхөөрөмж /Дархан-Уул, Дархан сум, 4, 5, 6, 7, 8, 9, Өргөө баг/</t>
  </si>
  <si>
    <t>XIX.3.3</t>
  </si>
  <si>
    <t>Өрхийн эрүүл мэндийн төвүүдийн нярайн шар үздэг багаж, монитор, ЭХО, физик эмчилгээний тоног төхөөрөмж, зүрхний цахилгаан бичлэгийн тоног төхөөрөмж, суурин компьютер /Улаанбаатар, Баянзүрх дүүрэг/</t>
  </si>
  <si>
    <t>XIX.3.4</t>
  </si>
  <si>
    <t>Сумдын эрүүл мэндийн төвийн лаборатори, тоног төхөөрөмж /Хөвсгөл/</t>
  </si>
  <si>
    <t>XIX.3.5</t>
  </si>
  <si>
    <t>Төрөх эмнэлгийн тоног төхөөрөмж /Дархан-Уул, Дархан сум/</t>
  </si>
  <si>
    <t>XIX.3.6</t>
  </si>
  <si>
    <t>Эрүүл мэндийн анхан шатны тусламж үйлчилгээнд мобайл технологийг нэвтрүүлэх /Хөвсгөл, Алаг-Эрдэнэ, Арбулаг, Бүрэнтогтох, Тариалан, Түнэл, Цагаан-Үүр, Цэцэрлэг, Чандмань-Өндөр, Шинэ-Идэр, Эрдэнэбулган сум/</t>
  </si>
  <si>
    <t>XIX.3.7</t>
  </si>
  <si>
    <t>Алслагдсан сумдын дуудлагын түргэн тусламжийн зориулалтаар тоноглогдсон автомашин /Өмнөговь, Даланзадгад, Гурвантэс, Ханбогд, Ноён, Цогтцэций сум/</t>
  </si>
  <si>
    <t>XIX.3.8</t>
  </si>
  <si>
    <t>Дүүргийн эрүүл мэндийн төвийн тоног төхөөрөмж /Улаанбаатар, Сүхбаатар дүүрэг/</t>
  </si>
  <si>
    <t>XIX.3.9</t>
  </si>
  <si>
    <t>Нэгдсэн эмнэлгийн дурангийн тоног төхөөрөмж /Увс, Улаангом сум/</t>
  </si>
  <si>
    <t>XIX.3.10</t>
  </si>
  <si>
    <t>Нэгдсэн эмнэлгийн тоног төхөөрөмж /Баян-Өлгий, Өлгий сум/</t>
  </si>
  <si>
    <t>XIX.3.11</t>
  </si>
  <si>
    <t>Өрхийн эрүүл мэндийн төвийн тоног төхөөрөмж /Улаанбаатар, Баянзүрх дүүрэг, 4, 5, 6, 8, 13, 14, 15, 16, 18, 25, 26 дугаар хороо/</t>
  </si>
  <si>
    <t>XIX.3.12</t>
  </si>
  <si>
    <t>Өрхийн эрүүл мэндийн төвийн тоног төхөөрөмж /Улаанбаатар, Сүхбаатар дүүрэг, 1-20 дугаар хороо/</t>
  </si>
  <si>
    <t>XIX.3.13</t>
  </si>
  <si>
    <t>Өрхийн эрүүл мэндийн төвийн тоног төхөөрөмж /Улаанбаатар, Чингэлтэй дүүрэг/</t>
  </si>
  <si>
    <t>XIX.3.14</t>
  </si>
  <si>
    <t>Эрт илрүүлэг, оношилгооны төвийн тоног төхөөрөмж /Улаанбаатар, Чингэлтэй дүүрэг/</t>
  </si>
  <si>
    <t>XIX.3.15</t>
  </si>
  <si>
    <t>Эрүүл мэндийн байгууллагуудын тоног төхөөрөмж /Төв/</t>
  </si>
  <si>
    <t>XIX.3.16</t>
  </si>
  <si>
    <t>Эрүүл мэндийн салбарын тоног төхөөрөмж /Улсын хэмжээнд/</t>
  </si>
  <si>
    <t>XIX.3.17</t>
  </si>
  <si>
    <t>Эрүүл мэндийн төвийн тоног төхөөрөмж /Увс, Өмнөговь сум/</t>
  </si>
  <si>
    <t>XIX.3.18</t>
  </si>
  <si>
    <t>Эрүүл мэндийн тусламж үйлчилгээг сайжруулах тоног төхөөрөмж /Баянхонгор/</t>
  </si>
  <si>
    <t>XIX.3.19</t>
  </si>
  <si>
    <t>Эрүүл мэндийн тусламж үйлчилгээг сайжруулах тоног төхөөрөмж /Булган/</t>
  </si>
  <si>
    <t>XIX.3.20</t>
  </si>
  <si>
    <t>Эрүүл мэндийн тусламж үйлчилгээг сайжруулах тоног төхөөрөмж /Дундговь/</t>
  </si>
  <si>
    <t>XIX.3.21</t>
  </si>
  <si>
    <t>Эрүүл мэндийн тусламж үйлчилгээг сайжруулах тоног төхөөрөмж /Хөвсгөл/</t>
  </si>
  <si>
    <t>XIX.3.22</t>
  </si>
  <si>
    <t>Эрүүл мэндийн тусламж үйлчилгээг сайжруулах тоног төхөөрөмж, түргэн тусламжийн автомашин /Өвөрхангай/</t>
  </si>
  <si>
    <t>XIX.3.23</t>
  </si>
  <si>
    <t>Эрүүл мэндийн төвд туулах чадвар сайтай автомашин /Сүхбаатар, Баруун-Урт, Мөнххаан, Баяндэлгэр, Эрдэнэцагаан, Онгон сум/</t>
  </si>
  <si>
    <t>XIX.3.24</t>
  </si>
  <si>
    <t>Эрүүл мэндийн явуулын үзлэгийн автомашин, тоног төхөөрөмж /Улаанбаатар, Баянгол дүүрэг/</t>
  </si>
  <si>
    <t>XIX.3.25</t>
  </si>
  <si>
    <t>Аймгийн төвийн өрхийн эрүүл мэндийн төвийн компьютер, тоног төхөөрөмж /Баян-Өлгий, Өлгий сум/</t>
  </si>
  <si>
    <t>XIX.3.26</t>
  </si>
  <si>
    <t>Бүсийн оношилгоо, эмчилгээний төвийн явуулын амбулаторийн автомашин /Ховд/</t>
  </si>
  <si>
    <t>XIX.3.27</t>
  </si>
  <si>
    <t>Хавдрын эрт илрүүлгийн үзлэгийн явуулын авто машин /Архангай/</t>
  </si>
  <si>
    <t>XIX.3.28</t>
  </si>
  <si>
    <t>Эрүүл мэндийн тоног төхөөрөмж /Баян-Өлгий/</t>
  </si>
  <si>
    <t>XIX.3.29</t>
  </si>
  <si>
    <t>Эрүүл мэндийн төвийн зөөврийн "ЭХО" аппарат /Баян-Өлгий, Бугат, Баяннуур, Толбо сум/</t>
  </si>
  <si>
    <t>XIX.3.30</t>
  </si>
  <si>
    <t>Эрүүл мэндийн төвийн тоног төхөөрөмж, техник хэрэгсэл /Баян-Өлгий, Буянт сум/</t>
  </si>
  <si>
    <t>XX</t>
  </si>
  <si>
    <t>АВЛИГАТАЙ ТЭМЦЭХ ГАЗРЫН ДАРГА</t>
  </si>
  <si>
    <t>XX.1</t>
  </si>
  <si>
    <t>XX.1.1</t>
  </si>
  <si>
    <t>Авлигатай тэмцэх газрын автогараж, харуулын байрны барилга /Улаанбаатар, Хан-Уул дүүрэг/</t>
  </si>
  <si>
    <t>XX.3</t>
  </si>
  <si>
    <t>XX.3.1</t>
  </si>
  <si>
    <t>Авлигатай тэмцэх газрын тоног төхөөрөмж, программ хангамж /Улаанбаатар, Сүхбаатар дүүрэг/</t>
  </si>
  <si>
    <t>XXI</t>
  </si>
  <si>
    <t xml:space="preserve">ШҮҮХИЙН ЕРӨНХИЙ ЗӨВЛӨЛ </t>
  </si>
  <si>
    <t>XXI.2</t>
  </si>
  <si>
    <t>XXI.2.1</t>
  </si>
  <si>
    <t>Шүүхийн барилгуудын их засвар /Улсын хэмжээнд/</t>
  </si>
  <si>
    <t>XXI.3</t>
  </si>
  <si>
    <t>XXI.3.1</t>
  </si>
  <si>
    <t>Шүүхийн ерөнхий зөвлөлийн тоног төхөөрөмж /Улсын хэмжээнд/</t>
  </si>
  <si>
    <t>XXII</t>
  </si>
  <si>
    <t>УЛСЫН ЕРӨНХИЙ ПРОКУРОР</t>
  </si>
  <si>
    <t>XXII.1</t>
  </si>
  <si>
    <t>XXII.1.1</t>
  </si>
  <si>
    <t>Прокурорын газрын барилга /Өвөрхангай, Арвайхээр сум/</t>
  </si>
  <si>
    <t>XXII.1.2</t>
  </si>
  <si>
    <t>Прокурорын газрын барилга /Увс, Улаангом сум/</t>
  </si>
  <si>
    <t>XXII.1.3</t>
  </si>
  <si>
    <t>Улсын ерөнхий прокурорын газрын харьяа байгууллагуудын конторын барилга /Улсын хэмжээнд/</t>
  </si>
  <si>
    <t>XXII.2</t>
  </si>
  <si>
    <t>XXII.2.1</t>
  </si>
  <si>
    <t>Улсын ерөнхий Прокурорын газрын харьяа байгууллагуудын барилгын их засвар /Улсын хэмжээнд/</t>
  </si>
  <si>
    <t>XXII.3</t>
  </si>
  <si>
    <t>XXII.3.1</t>
  </si>
  <si>
    <t>Улсын ерөнхий Прокурорын газрын тоног төхөөрөмж /Улсын хэмжээнд/</t>
  </si>
  <si>
    <t>XXIII</t>
  </si>
  <si>
    <t>ҮНДЭСНИЙ СТАТИСТИКИЙН ХОРООНЫ ДАРГА</t>
  </si>
  <si>
    <t>XXIII.3</t>
  </si>
  <si>
    <t>XXIII.3.1</t>
  </si>
  <si>
    <t>Үндэсний статистикийн салбарын тоног төхөөрөмж /Улсын хэмжээнд/</t>
  </si>
  <si>
    <t>XXIV</t>
  </si>
  <si>
    <t>МОНГОЛ УЛСЫН ЕРӨНХИЙ АУДИТОР</t>
  </si>
  <si>
    <t>XXIV.3</t>
  </si>
  <si>
    <t>XXIV.3.1</t>
  </si>
  <si>
    <t>Үндэсний аудитын газрын тоног төхөөрөмж /Улсын хэмжээнд/</t>
  </si>
  <si>
    <t>XXV</t>
  </si>
  <si>
    <t>УЛСЫН ДЭЭД ШҮҮХИЙН ЕРӨНХИЙ ШҮҮГЧ</t>
  </si>
  <si>
    <t>XXV.3</t>
  </si>
  <si>
    <t>XXV.3.1</t>
  </si>
  <si>
    <t>Улсын дээд шүүхийн тоног төхөөрөмж /Улаанбаатар, Чингэлтэй дүүрэг/</t>
  </si>
  <si>
    <t>XXVI</t>
  </si>
  <si>
    <t>ШҮҮХИЙН САХИЛГЫН ХОРООНЫ ДАРГА</t>
  </si>
  <si>
    <t>XXVI.3</t>
  </si>
  <si>
    <t>XXVI.3.1</t>
  </si>
  <si>
    <t>Шүүхийн сахилгын хорооны тоног төхөөрөмж /Улаанбаатар/</t>
  </si>
  <si>
    <t>XXVII</t>
  </si>
  <si>
    <t>ХҮНИЙ ЭРХИЙН ҮНДЭСНИЙ КОМИССЫН ДАРГА</t>
  </si>
  <si>
    <t>XXVII.3</t>
  </si>
  <si>
    <t>XXVII.3.1</t>
  </si>
  <si>
    <t>Хүний эрхийн Үндэсний Комиссын тоног төхөөрөмж /Улаанбаатар, Чингэлтэй дүүрэг/</t>
  </si>
  <si>
    <t>XXVIII</t>
  </si>
  <si>
    <t>САНХҮҮГИЙН ЗОХИЦУУЛАХ ХОРООНЫ ДАРГА</t>
  </si>
  <si>
    <t>XXVIII.3</t>
  </si>
  <si>
    <t>XXVIII.3.1</t>
  </si>
  <si>
    <t>Санхүүгийн зохицуулах хорооны цахим хяналт шалгалтын тоног төхөөрөмж /Улаанбаатар/</t>
  </si>
  <si>
    <t>XXIX</t>
  </si>
  <si>
    <t>ЦАХИМ ХӨГЖИЛ, ХАРИЛЦАА ХОЛБООНЫ САЙД</t>
  </si>
  <si>
    <t>XXIX.1</t>
  </si>
  <si>
    <t>XXIX.1.1</t>
  </si>
  <si>
    <t>Хөдөөгийн алслагдсан багуудыг холбоожуулах, 4G сүлжээний үйлчилгээ /Хөвсгөл, Арбулаг, Тариалан, Ренчинлхүмбэ, Улаан-Уул, Эрдэнэбулган, Бүрэнтогтох, Цэцэрлэг, Чандмань-Өндөр, Төмөрбулаг, Цагаан-Үүр сум/</t>
  </si>
  <si>
    <t>XXIX.1.2</t>
  </si>
  <si>
    <t>Хөдөөгийн алслагдсан багуудыг холбоожуулах, сүлжээний өргөтгөл /Хөвсгөл, Жаргалант, Галт, Төмөрбулаг, Тосонцэнгэл, Их-Уул, Рашаант сум/</t>
  </si>
  <si>
    <t>XXIX.1.3</t>
  </si>
  <si>
    <t>Шилэн кабельд холбох, зураг төсөв боловсруулах /Баян-Өлгий, Улаанхус сум, Хөххөтөл баг/</t>
  </si>
  <si>
    <t>XXIX.1.4</t>
  </si>
  <si>
    <t>Мэдээлэл холбооны Дархан дэд төв /Дархан-Уул, Дархан сум, 1, 2, 3 дугаар баг/</t>
  </si>
  <si>
    <t>XXIX.1.5</t>
  </si>
  <si>
    <t>Үүрэн холбооны дахин дамжуулах сүлжээ станц /Архангай, Эрдэнэмандал сум/</t>
  </si>
  <si>
    <t>XXIX.1.6</t>
  </si>
  <si>
    <t>Үүрэн холбооны дахин дамжуулах сүлжээ станц /Хөвсгөл, Цэцэрлэг, Их-Уул, Тариалан сум/</t>
  </si>
  <si>
    <t>XXIX.1.7</t>
  </si>
  <si>
    <t>Үүрэн холбооны сүлжээ /Баянхонгор/</t>
  </si>
  <si>
    <t>XXIX.1.8</t>
  </si>
  <si>
    <t>Хөдөөгийн алслагдсан багуудыг холбоожуулах, 4G сүлжээний үйлчилгээ /Сүхбаатар, Асгат, Баяндэлгэр, Мөнххаан, Онгон, Сүхбаатар, Эрдэнэцагаан сум/</t>
  </si>
  <si>
    <t>XXIX.1.9</t>
  </si>
  <si>
    <t>Хөдөөгийн алслагдсан багуудыг үүрэн холбооны сүлжээнд холбох /Хөвсгөл/</t>
  </si>
  <si>
    <t>XXIX.1.10</t>
  </si>
  <si>
    <t>Хөдөөгийн алслагдсан багуудыг холбоожуулах, 4G сүлжээний үйлчилгээ /Архангай, Хангай сум, Баян-Улаан баг, Өндөр-Улаан сум, Азарга баг, Ихтамир сум, Бугат, Хөхнуур баг, Тариат сум, Алтаад баг/</t>
  </si>
  <si>
    <t>XXIX.1.11</t>
  </si>
  <si>
    <t>Үүрэн сүлжээний антен /Ховд/</t>
  </si>
  <si>
    <t>XXIX.3</t>
  </si>
  <si>
    <t>XXIX.3.1</t>
  </si>
  <si>
    <t>Сумдад төрийн цахим үйлчилгээг нэвтрүүлэх "Хур" систем /Улсын хэмжээнд/</t>
  </si>
  <si>
    <t>XXIX.3.2</t>
  </si>
  <si>
    <t>Төрийн үйлчилгээг ил тод, нээлттэй болгох "Олон талт түншлэл" цахим хөтөлбөр /Орхон/</t>
  </si>
  <si>
    <t>XXX</t>
  </si>
  <si>
    <t>ЭДИЙН ЗАСАГ, ХӨГЖЛИЙН САЙД</t>
  </si>
  <si>
    <t>XXX.1</t>
  </si>
  <si>
    <t>XXX.1.1</t>
  </si>
  <si>
    <t>"Алтанбулаг" чөлөөт бүсийн цахилгаан хангамжийн өргөтгөл /Сэлэнгэ, Алтанбулаг сум/</t>
  </si>
  <si>
    <t>НИЙТ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</si>
</sst>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0_);_(* \(#,##0.0\);_(* &quot;-&quot;??_);_(@_)"/>
  </numFmts>
  <fonts count="13" x14ac:knownFonts="1">
    <font>
      <sz val="11"/>
      <color theme="1"/>
      <name val="Calibri"/>
      <family val="2"/>
      <scheme val="minor"/>
    </font>
    <font>
      <sz val="11"/>
      <color theme="1"/>
      <name val="Calibri"/>
      <family val="2"/>
      <scheme val="minor"/>
    </font>
    <font>
      <sz val="11"/>
      <color theme="1"/>
      <name val="Arial"/>
      <family val="2"/>
      <charset val="204"/>
    </font>
    <font>
      <b/>
      <sz val="11"/>
      <color theme="1"/>
      <name val="Arial"/>
      <family val="2"/>
      <charset val="204"/>
    </font>
    <font>
      <sz val="11"/>
      <color theme="1"/>
      <name val="Arial"/>
      <family val="2"/>
    </font>
    <font>
      <b/>
      <sz val="11"/>
      <name val="Arial"/>
      <family val="2"/>
      <charset val="204"/>
    </font>
    <font>
      <b/>
      <sz val="11"/>
      <color rgb="FFFF0000"/>
      <name val="Arial"/>
      <family val="2"/>
      <charset val="204"/>
    </font>
    <font>
      <sz val="10"/>
      <name val="Arial"/>
      <family val="2"/>
      <charset val="204"/>
    </font>
    <font>
      <b/>
      <sz val="11"/>
      <color rgb="FFFF00FF"/>
      <name val="Arial"/>
      <family val="2"/>
      <charset val="204"/>
    </font>
    <font>
      <b/>
      <sz val="11"/>
      <color rgb="FF0000FF"/>
      <name val="Arial"/>
      <family val="2"/>
      <charset val="204"/>
    </font>
    <font>
      <i/>
      <sz val="11"/>
      <color rgb="FF0202CE"/>
      <name val="Arial"/>
      <family val="2"/>
      <charset val="204"/>
    </font>
    <font>
      <sz val="11"/>
      <color rgb="FF000000"/>
      <name val="Arial"/>
      <family val="2"/>
      <charset val="204"/>
    </font>
    <font>
      <i/>
      <sz val="11"/>
      <color rgb="FF0202CE"/>
      <name val="Calibri"/>
      <family val="2"/>
      <charset val="20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43" fontId="1" fillId="0" borderId="0" applyFont="0" applyFill="0" applyBorder="0" applyAlignment="0" applyProtection="0"/>
    <xf numFmtId="0" fontId="4" fillId="0" borderId="0"/>
    <xf numFmtId="43" fontId="4" fillId="0" borderId="0" applyFont="0" applyFill="0" applyBorder="0" applyAlignment="0" applyProtection="0"/>
    <xf numFmtId="0" fontId="7" fillId="0" borderId="0"/>
    <xf numFmtId="43" fontId="7" fillId="0" borderId="0" applyFont="0" applyFill="0" applyBorder="0" applyAlignment="0" applyProtection="0"/>
  </cellStyleXfs>
  <cellXfs count="38">
    <xf numFmtId="0" fontId="0" fillId="0" borderId="0" xfId="0"/>
    <xf numFmtId="0" fontId="2" fillId="0" borderId="0" xfId="0" applyFont="1" applyAlignment="1">
      <alignment horizontal="center" vertical="center"/>
    </xf>
    <xf numFmtId="0" fontId="2" fillId="0" borderId="0" xfId="0" applyFont="1" applyAlignment="1">
      <alignment wrapText="1"/>
    </xf>
    <xf numFmtId="164" fontId="2" fillId="0" borderId="0" xfId="0" applyNumberFormat="1" applyFont="1"/>
    <xf numFmtId="164" fontId="2" fillId="0" borderId="0" xfId="0" applyNumberFormat="1" applyFont="1" applyAlignment="1">
      <alignment horizontal="right"/>
    </xf>
    <xf numFmtId="0" fontId="0" fillId="0" borderId="0" xfId="0" applyAlignment="1">
      <alignment vertical="center"/>
    </xf>
    <xf numFmtId="0" fontId="2" fillId="0" borderId="0" xfId="0" applyFont="1" applyAlignment="1">
      <alignment vertical="center" wrapText="1"/>
    </xf>
    <xf numFmtId="164" fontId="2" fillId="0" borderId="0" xfId="0" applyNumberFormat="1" applyFont="1" applyAlignment="1">
      <alignment vertical="center"/>
    </xf>
    <xf numFmtId="0" fontId="2" fillId="0" borderId="0" xfId="3" applyFont="1" applyAlignment="1">
      <alignment horizontal="right"/>
    </xf>
    <xf numFmtId="2" fontId="5" fillId="0" borderId="1" xfId="3"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3" fillId="0" borderId="1" xfId="0" applyFont="1" applyBorder="1" applyAlignment="1">
      <alignment horizontal="center" vertical="center" wrapText="1"/>
    </xf>
    <xf numFmtId="165" fontId="6" fillId="0" borderId="1" xfId="5"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165" fontId="8" fillId="0" borderId="1" xfId="5"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2" fillId="0" borderId="1" xfId="0" applyFont="1" applyBorder="1" applyAlignment="1">
      <alignment horizontal="center" vertical="center" wrapText="1"/>
    </xf>
    <xf numFmtId="165" fontId="9" fillId="0" borderId="1" xfId="5"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165" fontId="10" fillId="0" borderId="1" xfId="5" applyNumberFormat="1" applyFont="1" applyBorder="1" applyAlignment="1">
      <alignment horizontal="center" vertical="center" wrapText="1"/>
    </xf>
    <xf numFmtId="0" fontId="11" fillId="0" borderId="1" xfId="0" applyFont="1" applyBorder="1" applyAlignment="1">
      <alignment vertical="center" wrapText="1"/>
    </xf>
    <xf numFmtId="165" fontId="2" fillId="0" borderId="1" xfId="6" applyNumberFormat="1" applyFont="1" applyBorder="1" applyAlignment="1">
      <alignment horizontal="center" vertical="center" wrapText="1"/>
    </xf>
    <xf numFmtId="165" fontId="0" fillId="0" borderId="0" xfId="1" applyNumberFormat="1" applyFont="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xf>
    <xf numFmtId="0" fontId="12" fillId="0" borderId="0" xfId="0" applyFont="1" applyAlignment="1">
      <alignment wrapText="1"/>
    </xf>
    <xf numFmtId="0" fontId="12" fillId="0" borderId="0" xfId="0" applyFont="1" applyAlignment="1">
      <alignment horizontal="center" vertical="center"/>
    </xf>
    <xf numFmtId="164" fontId="12" fillId="0" borderId="0" xfId="0" applyNumberFormat="1" applyFont="1"/>
    <xf numFmtId="165" fontId="2" fillId="0" borderId="0" xfId="2" applyNumberFormat="1" applyFont="1" applyAlignment="1">
      <alignment horizontal="right" vertical="center" wrapText="1"/>
    </xf>
    <xf numFmtId="0" fontId="3" fillId="0" borderId="0" xfId="0" applyFont="1" applyAlignment="1">
      <alignment horizontal="center" vertical="center" wrapText="1"/>
    </xf>
    <xf numFmtId="165" fontId="3" fillId="0" borderId="1" xfId="4" applyNumberFormat="1" applyFont="1" applyBorder="1" applyAlignment="1">
      <alignment horizontal="center" vertical="center" wrapText="1"/>
    </xf>
    <xf numFmtId="2" fontId="3" fillId="0" borderId="1" xfId="3" applyNumberFormat="1" applyFont="1" applyBorder="1" applyAlignment="1">
      <alignment horizontal="center" vertical="center" wrapText="1"/>
    </xf>
    <xf numFmtId="2" fontId="5" fillId="0" borderId="1" xfId="3" applyNumberFormat="1" applyFont="1" applyBorder="1" applyAlignment="1">
      <alignment horizontal="center" vertical="center" wrapText="1"/>
    </xf>
    <xf numFmtId="164" fontId="3" fillId="0" borderId="1" xfId="4" applyNumberFormat="1" applyFont="1" applyBorder="1" applyAlignment="1">
      <alignment horizontal="center" vertical="center" wrapText="1"/>
    </xf>
  </cellXfs>
  <cellStyles count="7">
    <cellStyle name="Comma" xfId="1" builtinId="3"/>
    <cellStyle name="Comma 2" xfId="2" xr:uid="{B6CF9161-ABA5-4F7F-9AAF-A5C97846670A}"/>
    <cellStyle name="Comma 4" xfId="6" xr:uid="{B64A3737-6025-461C-BA8F-C24829D2A00B}"/>
    <cellStyle name="Comma 5 2" xfId="4" xr:uid="{3D087F5B-F6EE-45B6-BE53-181138080A33}"/>
    <cellStyle name="Normal" xfId="0" builtinId="0"/>
    <cellStyle name="Normal 10 2" xfId="5" xr:uid="{42F6890D-1243-441D-908A-6DA786004BEB}"/>
    <cellStyle name="Normal 5 2" xfId="3" xr:uid="{1EB2169A-A4F3-4C3C-8CBF-6D21D8FD73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PSGWN03P/AFR/Documents%20and%20Settings/myulek/Local%20Settings/Temporary%20Internet%20Files/OLK11C/SR-03-03-tables(1-1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WIN/TEMP/BOP9703_stres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ata2/afr/TEMP/My%20Documents/Moz/E-Final/BOP9703_stres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ata2/afr/Documents%20and%20Settings/MCUC/My%20Local%20Documents/COG/2002/frame/SR_01/cghub.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Fpsgwn03p/apd/Data/MNG/EXT/Copy%20of%20MNG_BO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Fpsgwn03p/afr/IMF/Nigeria/Statistics/Bloomberg_Nigeria_Db.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Fpsgwn03p/afr/DATA/SYC/Current/Scmony.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ATA/MLI/Current/MLIBO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PSGWN03P/AFR/DATA/COD/Main/CDCA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ata2/afr/DATA/CIV/RED/2000/RED-table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Users/KMin/AppData/Local/Microsoft/Windows/Temporary%20Internet%20Files/Content.Outlook/SRDM001S/3.3%20Turquoise%20Model%20-%2023-01-13_sensitivities_las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Mongolia/Post-June%2000/081700/Mongolia-BOPr.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FPSGWN03P/AFR/Users/AManoel/My%20Documents/Mozambique%20AFR/Missions/2004%20Feb%20mission%20New%20Prog/Brief/moz%20macroframework%20Brief%20Feb20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ata2/apd/DATA/CIV/RED/2000/RED-tab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a2/afr/WIN/Temporary%20Internet%20Files/OLKD2B0/Civfis_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a2/afr/TEMP/My%20Documents/Moz/E-Final/BOP97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A1/FAD/DATA/MNG/EXT/MNG_BO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ATA/SEN/Current/Framework%20February%202004%20Second%20Review/Staff%20Report/SNFIS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FPSGWN03P/APD/Mission/Uganda/Previous%20files/Data%20from%20the%20Authorities/Diskette%209/INTR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ATA/CIV/RED/2000/RED-tabl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WIN/Temporary%20Internet%20Files/OLKD2B0/Civfis_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 val="SR-03-03-tables(1-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BoP_OUT_Medium"/>
      <sheetName val="BoP_OUT_Long"/>
      <sheetName val="IMF_Assistance"/>
      <sheetName val="large_projects"/>
      <sheetName val="DebtService_to_budget"/>
      <sheetName val="Terms_of_Trade"/>
      <sheetName val="Workspace_contents"/>
      <sheetName val="Tally_PDR"/>
      <sheetName val="SEI"/>
      <sheetName val="TOC"/>
      <sheetName val="Stress_0322"/>
      <sheetName val="Stress_analysis"/>
      <sheetName val="IMF_Assistance_Old"/>
      <sheetName val="Key_Ratios"/>
      <sheetName val="Debt_Service__Long"/>
      <sheetName val="1996"/>
      <sheetName val="Fund_Credit"/>
      <sheetName val="Export destination"/>
      <sheetName val="NPV Reduction"/>
      <sheetName val="Noyau"/>
      <sheetName val="MMI"/>
      <sheetName val="Info Din."/>
      <sheetName val="Scheduled Repayment"/>
      <sheetName val="FHIS"/>
      <sheetName val="BOP9703_stress"/>
      <sheetName val="Q1"/>
      <sheetName val="C_basef14.3p10.6"/>
      <sheetName val="Realism 2 - Fiscal multiplier"/>
      <sheetName val="Realism 2 - Alt. 1"/>
      <sheetName val="Impact"/>
      <sheetName val="Figure 6 NPV"/>
      <sheetName val="Bench - 99"/>
      <sheetName val="BDDCLE-Octobre 04 pgmé"/>
      <sheetName val="panel chart"/>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 sheetId="31" refreshError="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 val="SEI"/>
      <sheetName val="Gin:O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ODS (A)"/>
      <sheetName val="ControlSheet"/>
      <sheetName val="WEO Data Set (A)"/>
      <sheetName val="WEO Data Set (Q)"/>
      <sheetName val="IN BOM_Exports"/>
      <sheetName val="Exports"/>
      <sheetName val="IN BOM_Imports "/>
      <sheetName val="Imports"/>
      <sheetName val="Trade Indicators"/>
      <sheetName val="Table 38 (2)"/>
      <sheetName val="Services"/>
      <sheetName val="Short-term Capital"/>
      <sheetName val="BOP"/>
      <sheetName val="Projection print "/>
      <sheetName val="CFLOW-BOM"/>
      <sheetName val="Input WEO(Q5)-BOP"/>
      <sheetName val="Input WEO(Q6)-BOP"/>
      <sheetName val="Input WEO(Q7)-Ext.Debt"/>
      <sheetName val="Output to other sectors"/>
      <sheetName val="IN-Debt_File"/>
      <sheetName val="BOP Summary (T34)"/>
      <sheetName val="Major import(T36)"/>
      <sheetName val="Tradedirection (T37)"/>
      <sheetName val="Services(T38)"/>
      <sheetName val="IN BOP_BOM_STA"/>
      <sheetName val="IN BOP_BOM_BPM5"/>
      <sheetName val="M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Bloomberg_Nigeria_Db"/>
      <sheetName val="SpotExchangeRates"/>
      <sheetName val="StockMarketIndices"/>
      <sheetName val="raw"/>
      <sheetName val="Nominal"/>
      <sheetName val="EERProfile"/>
      <sheetName val="BDDBIL"/>
      <sheetName val="BNCBIL"/>
      <sheetName val="OUT_WETA"/>
      <sheetName val="CODE LIST"/>
      <sheetName val="COP FED"/>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Gvt.Securities-others"/>
      <sheetName val="CBS (SRF pilot)"/>
      <sheetName val="ODCs (SRF pilot)"/>
      <sheetName val="Monetary Survey (SRF pilot) "/>
      <sheetName val="Input from HUB"/>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IN-HUB"/>
      <sheetName val="OUT-HUB"/>
      <sheetName val="Assum"/>
      <sheetName val="X"/>
      <sheetName val="M"/>
      <sheetName val="SRT"/>
      <sheetName val="K"/>
      <sheetName val="BOP"/>
      <sheetName val="T9SR_bop"/>
      <sheetName val="ControlSheet"/>
      <sheetName val="WETA"/>
      <sheetName val="Au"/>
      <sheetName val="Module1"/>
      <sheetName val="Module2"/>
      <sheetName val="Source Data (Current)"/>
      <sheetName val="Complete Data Set (Annual)"/>
      <sheetName val="Gas 2004"/>
      <sheetName val="Impact CI"/>
      <sheetName val="comments"/>
      <sheetName val="Gas"/>
      <sheetName val="IN-Q"/>
      <sheetName val="IN_TRE"/>
      <sheetName val="Sheet1"/>
      <sheetName val="T1SR"/>
      <sheetName val="T1SR_b"/>
      <sheetName val="Chart1"/>
      <sheetName val="T9SR_bop (2)"/>
      <sheetName val="Sensitivity Analysis"/>
      <sheetName val="T10SR "/>
      <sheetName val="T11SR"/>
      <sheetName val="DSA 2002"/>
      <sheetName val="DSA_Presentation"/>
      <sheetName val="NPV_DP2"/>
      <sheetName val="frozen request"/>
      <sheetName val="request"/>
      <sheetName val="Exports for DSA"/>
      <sheetName val="GAS March 05"/>
      <sheetName val="GAS Dec04"/>
      <sheetName val=""/>
      <sheetName val="T3SR_bop"/>
      <sheetName val="fondo promedio"/>
      <sheetName val="GRÁFICO DE FONDO POR AFILIADO"/>
      <sheetName val="MSR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6">
          <cell r="A36" t="str">
            <v>||</v>
          </cell>
          <cell r="B36" t="str">
            <v xml:space="preserve">          O.w:Russia/China</v>
          </cell>
          <cell r="C36" t="str">
            <v xml:space="preserve">          O.w:Russia/China</v>
          </cell>
          <cell r="E36">
            <v>-1.6</v>
          </cell>
          <cell r="F36">
            <v>-1.4</v>
          </cell>
          <cell r="G36">
            <v>-1.2</v>
          </cell>
          <cell r="H36">
            <v>-1.1000000000000001</v>
          </cell>
          <cell r="I36">
            <v>-0.9</v>
          </cell>
          <cell r="J36">
            <v>-4.867</v>
          </cell>
          <cell r="K36">
            <v>-1.8</v>
          </cell>
          <cell r="L36">
            <v>-2.931</v>
          </cell>
          <cell r="M36">
            <v>-2.492</v>
          </cell>
          <cell r="N36">
            <v>-2.5</v>
          </cell>
          <cell r="O36">
            <v>-2.242</v>
          </cell>
          <cell r="P36">
            <v>-1.5</v>
          </cell>
          <cell r="Q36">
            <v>0</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v>
          </cell>
          <cell r="D44" t="str">
            <v>||</v>
          </cell>
          <cell r="E44">
            <v>-53.256999999999969</v>
          </cell>
          <cell r="F44">
            <v>-62.093999999999973</v>
          </cell>
          <cell r="G44">
            <v>-19.858000000000008</v>
          </cell>
          <cell r="H44">
            <v>-27.772000000000006</v>
          </cell>
          <cell r="I44">
            <v>-14.357000000000012</v>
          </cell>
          <cell r="J44">
            <v>-26.595999999999993</v>
          </cell>
          <cell r="K44">
            <v>-8.0779999999999994</v>
          </cell>
          <cell r="L44">
            <v>-22.687000000000001</v>
          </cell>
          <cell r="M44">
            <v>-19.214000000000002</v>
          </cell>
          <cell r="N44">
            <v>-87.936000000000007</v>
          </cell>
          <cell r="O44">
            <v>-85.933999999999955</v>
          </cell>
          <cell r="P44">
            <v>-131.92835643335684</v>
          </cell>
          <cell r="Q44">
            <v>-104.17750762000009</v>
          </cell>
          <cell r="R44">
            <v>-119.73163566547828</v>
          </cell>
          <cell r="S44">
            <v>-155.82335967493077</v>
          </cell>
          <cell r="T44">
            <v>-181.22019538212447</v>
          </cell>
          <cell r="U44">
            <v>-216.3213811633816</v>
          </cell>
          <cell r="V44">
            <v>-229.76431015633443</v>
          </cell>
          <cell r="W44">
            <v>-227.62783257270709</v>
          </cell>
          <cell r="X44">
            <v>-204.41652008285178</v>
          </cell>
          <cell r="Y44">
            <v>-229.57652022161815</v>
          </cell>
          <cell r="Z44">
            <v>-220.9978401310911</v>
          </cell>
          <cell r="AA44">
            <v>-233.97802135548625</v>
          </cell>
          <cell r="AB44">
            <v>-233.14965054558547</v>
          </cell>
          <cell r="AC44">
            <v>-266.74982534713683</v>
          </cell>
          <cell r="AD44">
            <v>-294.71656169956157</v>
          </cell>
          <cell r="AE44">
            <v>-317.61075596965969</v>
          </cell>
          <cell r="AF44">
            <v>-345.29179632704785</v>
          </cell>
          <cell r="AG44">
            <v>-366.78061241819887</v>
          </cell>
          <cell r="AH44">
            <v>-388.43874836789848</v>
          </cell>
          <cell r="AI44">
            <v>-413.52459229500801</v>
          </cell>
          <cell r="AJ44">
            <v>-442.18149807473196</v>
          </cell>
          <cell r="AK44">
            <v>-473.09947315588522</v>
          </cell>
          <cell r="AL44">
            <v>-506.33782836355908</v>
          </cell>
          <cell r="AM44">
            <v>-537.01538519837027</v>
          </cell>
          <cell r="AN44">
            <v>-567.82918248649844</v>
          </cell>
          <cell r="AO44">
            <v>-596.03125527197301</v>
          </cell>
          <cell r="AP44">
            <v>-631.14569947496568</v>
          </cell>
          <cell r="AQ44">
            <v>-719.87252114812998</v>
          </cell>
        </row>
        <row r="59">
          <cell r="B59" t="str">
            <v xml:space="preserve">     Direct investment (net)</v>
          </cell>
          <cell r="C59" t="str">
            <v xml:space="preserve">     Direct investment (net)</v>
          </cell>
          <cell r="E59">
            <v>-2.6429999999999998</v>
          </cell>
          <cell r="F59">
            <v>-6.7</v>
          </cell>
          <cell r="G59">
            <v>-11.73</v>
          </cell>
          <cell r="H59">
            <v>-3.2</v>
          </cell>
          <cell r="I59">
            <v>-7.4</v>
          </cell>
          <cell r="J59">
            <v>-6.7</v>
          </cell>
          <cell r="K59">
            <v>-6.6</v>
          </cell>
          <cell r="L59">
            <v>0</v>
          </cell>
          <cell r="M59">
            <v>-4.625</v>
          </cell>
          <cell r="N59">
            <v>9.67</v>
          </cell>
          <cell r="O59">
            <v>20.885999999999999</v>
          </cell>
          <cell r="P59">
            <v>22.164000000000001</v>
          </cell>
          <cell r="Q59">
            <v>40.700000000000003</v>
          </cell>
          <cell r="R59">
            <v>5.3</v>
          </cell>
          <cell r="S59">
            <v>0.8</v>
          </cell>
          <cell r="T59">
            <v>55.8</v>
          </cell>
          <cell r="U59">
            <v>25</v>
          </cell>
          <cell r="V59">
            <v>62</v>
          </cell>
          <cell r="W59">
            <v>76.576999999999998</v>
          </cell>
          <cell r="X59">
            <v>40.4</v>
          </cell>
          <cell r="Y59">
            <v>60.5</v>
          </cell>
          <cell r="Z59">
            <v>65.5</v>
          </cell>
          <cell r="AA59">
            <v>62.008828960185284</v>
          </cell>
          <cell r="AB59">
            <v>52.236654191746197</v>
          </cell>
          <cell r="AC59">
            <v>57.899843018362873</v>
          </cell>
          <cell r="AD59">
            <v>63.033771669710376</v>
          </cell>
          <cell r="AE59">
            <v>68.175600269572882</v>
          </cell>
          <cell r="AF59">
            <v>74.615843736316464</v>
          </cell>
          <cell r="AG59">
            <v>81.275165443686717</v>
          </cell>
          <cell r="AH59">
            <v>88.952218063712508</v>
          </cell>
          <cell r="AI59">
            <v>97.022027256945449</v>
          </cell>
          <cell r="AJ59">
            <v>106.46139520654089</v>
          </cell>
          <cell r="AK59">
            <v>116.26715577855978</v>
          </cell>
          <cell r="AL59">
            <v>127.0236386299122</v>
          </cell>
          <cell r="AM59">
            <v>138.26948782878327</v>
          </cell>
          <cell r="AN59">
            <v>151.36291346123897</v>
          </cell>
          <cell r="AO59">
            <v>164.87780259584906</v>
          </cell>
          <cell r="AP59">
            <v>180.38031143775362</v>
          </cell>
          <cell r="AQ59">
            <v>197.32702243763259</v>
          </cell>
          <cell r="AR59">
            <v>32.266044651886745</v>
          </cell>
          <cell r="AS59">
            <v>26.090428499257129</v>
          </cell>
          <cell r="AT59">
            <v>23.617836507532825</v>
          </cell>
          <cell r="AU59">
            <v>21.354193884851348</v>
          </cell>
          <cell r="AV59" t="e">
            <v>#DIV/0!</v>
          </cell>
        </row>
        <row r="79">
          <cell r="B79" t="str">
            <v xml:space="preserve">   (in millions of SDRs)</v>
          </cell>
          <cell r="C79" t="str">
            <v xml:space="preserve">   (in millions of SDRs)</v>
          </cell>
          <cell r="F79">
            <v>-36.188187437086093</v>
          </cell>
          <cell r="G79">
            <v>9.5210855375611327</v>
          </cell>
          <cell r="H79">
            <v>46.463943979471935</v>
          </cell>
          <cell r="I79">
            <v>65.64977332635624</v>
          </cell>
          <cell r="J79">
            <v>35.970341859000001</v>
          </cell>
          <cell r="K79">
            <v>84.722656675210629</v>
          </cell>
          <cell r="L79">
            <v>4.5602946639216775</v>
          </cell>
          <cell r="M79">
            <v>30.577513117330795</v>
          </cell>
          <cell r="N79">
            <v>-30.570408845481087</v>
          </cell>
          <cell r="O79">
            <v>38.095117748459231</v>
          </cell>
          <cell r="P79">
            <v>85.097405801781463</v>
          </cell>
          <cell r="Q79">
            <v>-2.5151260274558824</v>
          </cell>
          <cell r="R79">
            <v>-28.19157822427734</v>
          </cell>
          <cell r="S79">
            <v>-15.122571178867338</v>
          </cell>
          <cell r="T79">
            <v>29.718033690626786</v>
          </cell>
          <cell r="U79">
            <v>-31.356067421456032</v>
          </cell>
          <cell r="V79">
            <v>-34.85892006448389</v>
          </cell>
          <cell r="W79">
            <v>-35.200021569098865</v>
          </cell>
          <cell r="X79">
            <v>-24.49799736576179</v>
          </cell>
          <cell r="Y79">
            <v>-32.437363064031572</v>
          </cell>
          <cell r="Z79">
            <v>-10.731877895023715</v>
          </cell>
          <cell r="AA79">
            <v>-83.381819736254357</v>
          </cell>
        </row>
        <row r="81">
          <cell r="A81" t="str">
            <v>||</v>
          </cell>
          <cell r="B81" t="str">
            <v>errors and omissions</v>
          </cell>
          <cell r="C81" t="str">
            <v>||</v>
          </cell>
          <cell r="D81" t="str">
            <v>||</v>
          </cell>
        </row>
        <row r="82">
          <cell r="A82" t="str">
            <v>||</v>
          </cell>
          <cell r="B82" t="str">
            <v>Check</v>
          </cell>
          <cell r="C82" t="str">
            <v>||</v>
          </cell>
          <cell r="D82" t="str">
            <v>||</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-9.5863178737794215</v>
          </cell>
          <cell r="AD82">
            <v>-19.984849341944312</v>
          </cell>
          <cell r="AE82">
            <v>-2.1183983474332706</v>
          </cell>
        </row>
        <row r="83">
          <cell r="A83" t="str">
            <v>||</v>
          </cell>
          <cell r="B83" t="str">
            <v>_</v>
          </cell>
          <cell r="C83" t="str">
            <v>||</v>
          </cell>
          <cell r="D83" t="str">
            <v>_</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t="str">
            <v>||</v>
          </cell>
          <cell r="D84" t="str">
            <v>||</v>
          </cell>
          <cell r="E84" t="str">
            <v>1985</v>
          </cell>
          <cell r="F84" t="str">
            <v>1986</v>
          </cell>
          <cell r="G84" t="str">
            <v>1987</v>
          </cell>
          <cell r="H84" t="str">
            <v>1988</v>
          </cell>
          <cell r="I84" t="str">
            <v>1989</v>
          </cell>
          <cell r="J84" t="str">
            <v>1990</v>
          </cell>
          <cell r="K84" t="str">
            <v>1991</v>
          </cell>
          <cell r="L84" t="str">
            <v>1992</v>
          </cell>
          <cell r="M84" t="str">
            <v>1993</v>
          </cell>
          <cell r="N84" t="str">
            <v>1994</v>
          </cell>
          <cell r="O84" t="str">
            <v>1995</v>
          </cell>
          <cell r="P84">
            <v>1999</v>
          </cell>
          <cell r="Q84">
            <v>1999</v>
          </cell>
          <cell r="R84">
            <v>1998</v>
          </cell>
          <cell r="S84">
            <v>1999</v>
          </cell>
          <cell r="T84">
            <v>2001</v>
          </cell>
          <cell r="U84">
            <v>2002</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t="str">
            <v>||</v>
          </cell>
          <cell r="D85" t="str">
            <v>||</v>
          </cell>
          <cell r="J85" t="str">
            <v>2/96</v>
          </cell>
          <cell r="K85" t="str">
            <v>2/96</v>
          </cell>
          <cell r="L85" t="str">
            <v>2/96</v>
          </cell>
          <cell r="M85" t="str">
            <v>2/96</v>
          </cell>
          <cell r="N85" t="str">
            <v>10/97</v>
          </cell>
          <cell r="O85" t="str">
            <v>5/98</v>
          </cell>
          <cell r="P85" t="str">
            <v>11/99</v>
          </cell>
          <cell r="Q85" t="str">
            <v>11/99</v>
          </cell>
          <cell r="R85" t="str">
            <v>11/98</v>
          </cell>
          <cell r="S85" t="str">
            <v>11/99</v>
          </cell>
          <cell r="T85" t="str">
            <v>11/101</v>
          </cell>
          <cell r="U85" t="str">
            <v>11/102</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J86" t="str">
            <v>Rév.</v>
          </cell>
          <cell r="K86" t="str">
            <v>Rév.</v>
          </cell>
          <cell r="L86" t="str">
            <v>Rév.</v>
          </cell>
          <cell r="M86" t="str">
            <v>Rév.</v>
          </cell>
          <cell r="N86" t="str">
            <v>Rev.</v>
          </cell>
          <cell r="O86" t="str">
            <v>Rev.</v>
          </cell>
          <cell r="P86" t="str">
            <v>Proj.</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v>
          </cell>
          <cell r="D88" t="str">
            <v>_</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 val="IN"/>
      <sheetName val="Ind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EBRD--&gt;"/>
      <sheetName val="Sensitivity"/>
      <sheetName val="Output Comparison"/>
      <sheetName val="Output"/>
      <sheetName val="Disaster Scenario"/>
      <sheetName val="Board Table"/>
      <sheetName val="Overview"/>
      <sheetName val="Cover"/>
      <sheetName val="Log"/>
      <sheetName val="Structure"/>
      <sheetName val="Controls=&gt;"/>
      <sheetName val="Model assumptions"/>
      <sheetName val="Cases"/>
      <sheetName val="Sensitivities"/>
      <sheetName val="Prices"/>
      <sheetName val="Outputs=&gt;"/>
      <sheetName val="Dashboard"/>
      <sheetName val="Charts"/>
      <sheetName val="Summary (annual)"/>
      <sheetName val="Summary"/>
      <sheetName val="CF waterfall"/>
      <sheetName val="Financial statements"/>
      <sheetName val="Cover ratios"/>
      <sheetName val="Equity structure"/>
      <sheetName val="Completion tests"/>
      <sheetName val="IM tables"/>
      <sheetName val="Workings=&gt;"/>
      <sheetName val="Tax"/>
      <sheetName val="Debt"/>
      <sheetName val="Funding"/>
      <sheetName val="EJV"/>
      <sheetName val="Depreciation"/>
      <sheetName val="Capex"/>
      <sheetName val="Opex"/>
      <sheetName val="WC"/>
      <sheetName val="Revenue"/>
      <sheetName val="Flags"/>
      <sheetName val="Mine plan=&gt;"/>
      <sheetName val="Dec 2011 BS"/>
      <sheetName val="Model inputs"/>
      <sheetName val="Resch"/>
      <sheetName val="DIDOP 100kt FixVar"/>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3">
          <cell r="F13">
            <v>2054</v>
          </cell>
        </row>
      </sheetData>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
          <cell r="E3">
            <v>40724</v>
          </cell>
        </row>
      </sheetData>
      <sheetData sheetId="38" refreshError="1"/>
      <sheetData sheetId="39" refreshError="1"/>
      <sheetData sheetId="40">
        <row r="18">
          <cell r="B18">
            <v>1.1000000000000001</v>
          </cell>
        </row>
      </sheetData>
      <sheetData sheetId="41">
        <row r="5">
          <cell r="J5">
            <v>2010</v>
          </cell>
        </row>
      </sheetData>
      <sheetData sheetId="42">
        <row r="844">
          <cell r="I844">
            <v>2018</v>
          </cell>
        </row>
      </sheetData>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v>0</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v>0</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v>0</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v>0</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of File"/>
      <sheetName val="Input SD-BOM"/>
      <sheetName val="Input SD-STA"/>
      <sheetName val="Input SD-Exports"/>
      <sheetName val="Input SD-Imports "/>
      <sheetName val="Input Outside Data Sources"/>
      <sheetName val="Input-UFR"/>
      <sheetName val="UFR"/>
      <sheetName val="Exports"/>
      <sheetName val="Imports"/>
      <sheetName val="Trade Indicators"/>
      <sheetName val="Trade Indicators -alt"/>
      <sheetName val="Copper Exports"/>
      <sheetName val="Services"/>
      <sheetName val="Short-term Capital"/>
      <sheetName val="BOP"/>
      <sheetName val="BOP - alt debt"/>
      <sheetName val="New Money - Total"/>
      <sheetName val="As. New Money -Conc"/>
      <sheetName val="As. New Monew- NC"/>
      <sheetName val="Gap Fillers"/>
      <sheetName val="As. New Money Budg -Conc "/>
      <sheetName val="As. New Money N Budg -Conc "/>
      <sheetName val="Financial Requirements"/>
      <sheetName val="WEODEBTD"/>
      <sheetName val="Print Table"/>
      <sheetName val="Output to other sectors"/>
      <sheetName val="Output-WEO-Q6 (BOP5)"/>
      <sheetName val="Output-WEOQ7 (External Debt)"/>
      <sheetName val="Output to Fiscal (Old) "/>
      <sheetName val="Out-Fis"/>
      <sheetName val="Out-Fis - Alt debt"/>
      <sheetName val="Print Table - alt debt"/>
      <sheetName val="Sheet1"/>
      <sheetName val="Charts"/>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wage growth"/>
      <sheetName val="Assump"/>
      <sheetName val="Last"/>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nth BoM data"/>
      <sheetName val="M"/>
      <sheetName val="Sheet1"/>
      <sheetName val="E"/>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 val="IN"/>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IMF Assistance Old"/>
      <sheetName val="Imports"/>
      <sheetName val="In-Out"/>
      <sheetName val="Prog. Assist Table 09-00"/>
      <sheetName val="grants 09-00"/>
      <sheetName val="Loans 09-00"/>
      <sheetName val="IMF in Decision"/>
      <sheetName val="Debt service to budget"/>
      <sheetName val="DebtService to budget 1999"/>
      <sheetName val="MULT-Ass."/>
      <sheetName val="modalities"/>
      <sheetName val="Tab1"/>
      <sheetName val="Tab2"/>
      <sheetName val="Tab3"/>
      <sheetName val="Tab 4"/>
      <sheetName val="Tab5"/>
      <sheetName val="Tab6"/>
      <sheetName val="Tab7"/>
      <sheetName val="macro"/>
      <sheetName val="arrears-tab"/>
      <sheetName val="by creditor-after"/>
      <sheetName val="by creditor-before"/>
      <sheetName val="tab8"/>
      <sheetName val="fiscal-tab"/>
      <sheetName val="Bilateral Assistance"/>
      <sheetName val="Delivery"/>
      <sheetName val="by type of debt-after"/>
      <sheetName val="by type of debt-befo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ODS (A)"/>
      <sheetName val="ControlSheet"/>
      <sheetName val="WEO Data Set (A)"/>
      <sheetName val="WEO Data Set (Q)"/>
      <sheetName val="BOM_Rawexport"/>
      <sheetName val="IN BOM_Exports"/>
      <sheetName val="Exports"/>
      <sheetName val="BOM-RawImpor"/>
      <sheetName val="IN BOM_Imports "/>
      <sheetName val="Imports"/>
      <sheetName val="Trade Indicators"/>
      <sheetName val="Services"/>
      <sheetName val="Short-term Capital"/>
      <sheetName val="BOM_BOP2001"/>
      <sheetName val="BOP"/>
      <sheetName val="Projection print "/>
      <sheetName val="Input WEO(Q5)-BOP"/>
      <sheetName val="Input WEO(Q6)-BOP"/>
      <sheetName val="Input WEO(Q7)-Ext.Debt"/>
      <sheetName val="Output to other sectors"/>
      <sheetName val="IN-Debt_File"/>
      <sheetName val="BOP Summary (T34)"/>
      <sheetName val="Major Export(T35)"/>
      <sheetName val="Major import(T36)"/>
      <sheetName val="Tradedirection (T37)"/>
      <sheetName val="Services(T38)"/>
      <sheetName val="IN BOP_BOM_STA"/>
      <sheetName val="IN BOP_BOM_BPM5"/>
      <sheetName val="assumption March 25 "/>
      <sheetName val="Print Table"/>
      <sheetName val="Financial Requirements"/>
      <sheetName val="tbl34"/>
      <sheetName val="tbl35"/>
      <sheetName val="tbl36"/>
      <sheetName val="tbl37"/>
      <sheetName val="tbl38"/>
      <sheetName val="IN ODS - A43"/>
      <sheetName val="IN ODS Q"/>
      <sheetName val="Imports-Series"/>
      <sheetName val="Copper Exports"/>
      <sheetName val="WEO Q5"/>
      <sheetName val="WEODEBTD"/>
      <sheetName val="WEO Q6"/>
      <sheetName val="WEOQ7"/>
      <sheetName val="Output-WEO-Q6 (BOP5)"/>
      <sheetName val="Main Economic Indicators"/>
      <sheetName val="IN ODS - A"/>
      <sheetName val="IN Outside Data Sources"/>
      <sheetName val="T-WEO"/>
      <sheetName val="T-Exports"/>
      <sheetName val="T-Export Price Indices"/>
      <sheetName val="T-Import Price Indices"/>
      <sheetName val="T-Imports "/>
      <sheetName val="T-Trade Indicators"/>
      <sheetName val="T-MacroIndicators"/>
      <sheetName val="T-2001-1stQuarterExportsEst."/>
      <sheetName val="Sheet1 (2)"/>
      <sheetName val="ADB -NM- B- Cash"/>
      <sheetName val="Print Table - Extended"/>
      <sheetName val="Sheet1"/>
      <sheetName val="Sheet2"/>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SR Table"/>
      <sheetName val="SR Table FR"/>
      <sheetName val="SR Table Perc."/>
      <sheetName val="SR Table Perc. FR"/>
      <sheetName val="SR Table6"/>
      <sheetName val="Social Expenditures"/>
      <sheetName val="tofe"/>
      <sheetName val="2004 Quarterly"/>
      <sheetName val="tofetrim 2004 auth-old"/>
      <sheetName val="revtrim 2004 auth"/>
      <sheetName val="tofetrim"/>
      <sheetName val="SR tofetrim"/>
      <sheetName val="SR tofetrim Fr"/>
      <sheetName val="rev"/>
      <sheetName val="revtrim"/>
      <sheetName val="revmens"/>
      <sheetName val="revagtrim"/>
      <sheetName val="rev projections"/>
      <sheetName val="external financing"/>
      <sheetName val="Tax Base"/>
      <sheetName val="extfintrim"/>
      <sheetName val="weta"/>
      <sheetName val="pclu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 val="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FFA1F-9109-4A6E-BD21-4F840070E2DC}">
  <sheetPr>
    <pageSetUpPr fitToPage="1"/>
  </sheetPr>
  <dimension ref="A1:F1747"/>
  <sheetViews>
    <sheetView showGridLines="0" tabSelected="1" view="pageBreakPreview" zoomScale="90" zoomScaleNormal="90" zoomScaleSheetLayoutView="90" workbookViewId="0">
      <pane xSplit="2" ySplit="11" topLeftCell="C1163" activePane="bottomRight" state="frozen"/>
      <selection activeCell="B1727" sqref="B1727"/>
      <selection pane="topRight" activeCell="B1727" sqref="B1727"/>
      <selection pane="bottomLeft" activeCell="B1727" sqref="B1727"/>
      <selection pane="bottomRight" activeCell="B12" sqref="B12"/>
    </sheetView>
  </sheetViews>
  <sheetFormatPr baseColWidth="10" defaultColWidth="8.83203125" defaultRowHeight="15" x14ac:dyDescent="0.2"/>
  <cols>
    <col min="1" max="1" width="12.33203125" style="28" customWidth="1"/>
    <col min="2" max="2" width="65.5" style="29" customWidth="1"/>
    <col min="3" max="4" width="9.1640625" style="30" customWidth="1"/>
    <col min="5" max="6" width="16.33203125" style="31" customWidth="1"/>
  </cols>
  <sheetData>
    <row r="1" spans="1:6" x14ac:dyDescent="0.2">
      <c r="A1" s="1"/>
      <c r="B1" s="2"/>
      <c r="C1" s="1"/>
      <c r="D1" s="1"/>
      <c r="E1" s="3"/>
      <c r="F1" s="4" t="s">
        <v>0</v>
      </c>
    </row>
    <row r="2" spans="1:6" x14ac:dyDescent="0.2">
      <c r="A2" s="1"/>
      <c r="B2" s="2"/>
      <c r="C2" s="1"/>
      <c r="D2" s="1"/>
      <c r="E2" s="3"/>
      <c r="F2" s="4"/>
    </row>
    <row r="3" spans="1:6" s="5" customFormat="1" x14ac:dyDescent="0.2">
      <c r="A3" s="32" t="s">
        <v>1</v>
      </c>
      <c r="B3" s="32"/>
      <c r="C3" s="32"/>
      <c r="D3" s="32"/>
      <c r="E3" s="32"/>
      <c r="F3" s="32"/>
    </row>
    <row r="4" spans="1:6" s="5" customFormat="1" x14ac:dyDescent="0.2">
      <c r="A4" s="32" t="s">
        <v>2</v>
      </c>
      <c r="B4" s="32"/>
      <c r="C4" s="32"/>
      <c r="D4" s="32"/>
      <c r="E4" s="32"/>
      <c r="F4" s="32"/>
    </row>
    <row r="5" spans="1:6" x14ac:dyDescent="0.2">
      <c r="A5" s="1"/>
      <c r="B5" s="2"/>
      <c r="C5" s="1"/>
      <c r="D5" s="1"/>
      <c r="E5" s="3"/>
      <c r="F5" s="3"/>
    </row>
    <row r="6" spans="1:6" x14ac:dyDescent="0.2">
      <c r="A6" s="33" t="s">
        <v>3</v>
      </c>
      <c r="B6" s="33"/>
      <c r="C6" s="33"/>
      <c r="D6" s="33"/>
      <c r="E6" s="33"/>
      <c r="F6" s="33"/>
    </row>
    <row r="7" spans="1:6" x14ac:dyDescent="0.2">
      <c r="A7" s="33" t="s">
        <v>4</v>
      </c>
      <c r="B7" s="33"/>
      <c r="C7" s="33"/>
      <c r="D7" s="33"/>
      <c r="E7" s="33"/>
      <c r="F7" s="33"/>
    </row>
    <row r="8" spans="1:6" x14ac:dyDescent="0.2">
      <c r="A8" s="1"/>
      <c r="B8" s="2"/>
      <c r="C8" s="1"/>
      <c r="D8" s="1"/>
      <c r="E8" s="3"/>
      <c r="F8" s="3"/>
    </row>
    <row r="9" spans="1:6" x14ac:dyDescent="0.2">
      <c r="A9" s="1"/>
      <c r="B9" s="6"/>
      <c r="C9" s="1"/>
      <c r="D9" s="1"/>
      <c r="E9" s="7"/>
      <c r="F9" s="8" t="s">
        <v>5</v>
      </c>
    </row>
    <row r="10" spans="1:6" x14ac:dyDescent="0.2">
      <c r="A10" s="34" t="s">
        <v>6</v>
      </c>
      <c r="B10" s="35" t="s">
        <v>7</v>
      </c>
      <c r="C10" s="36" t="s">
        <v>8</v>
      </c>
      <c r="D10" s="36"/>
      <c r="E10" s="37" t="s">
        <v>9</v>
      </c>
      <c r="F10" s="37" t="s">
        <v>10</v>
      </c>
    </row>
    <row r="11" spans="1:6" x14ac:dyDescent="0.2">
      <c r="A11" s="34"/>
      <c r="B11" s="35"/>
      <c r="C11" s="9" t="s">
        <v>11</v>
      </c>
      <c r="D11" s="9" t="s">
        <v>12</v>
      </c>
      <c r="E11" s="37"/>
      <c r="F11" s="37"/>
    </row>
    <row r="12" spans="1:6" x14ac:dyDescent="0.2">
      <c r="A12" s="10" t="s">
        <v>13</v>
      </c>
      <c r="B12" s="11" t="s">
        <v>14</v>
      </c>
      <c r="C12" s="12"/>
      <c r="D12" s="12"/>
      <c r="E12" s="13">
        <f t="shared" ref="E12:F12" si="0">E13+E17</f>
        <v>1700</v>
      </c>
      <c r="F12" s="13">
        <f t="shared" si="0"/>
        <v>912.67380000000003</v>
      </c>
    </row>
    <row r="13" spans="1:6" x14ac:dyDescent="0.2">
      <c r="A13" s="14" t="s">
        <v>15</v>
      </c>
      <c r="B13" s="15" t="s">
        <v>16</v>
      </c>
      <c r="C13" s="12"/>
      <c r="D13" s="12"/>
      <c r="E13" s="16">
        <f t="shared" ref="E13:F14" si="1">E14</f>
        <v>200</v>
      </c>
      <c r="F13" s="16">
        <f t="shared" si="1"/>
        <v>200</v>
      </c>
    </row>
    <row r="14" spans="1:6" x14ac:dyDescent="0.2">
      <c r="A14" s="17" t="s">
        <v>17</v>
      </c>
      <c r="B14" s="18" t="s">
        <v>18</v>
      </c>
      <c r="C14" s="19"/>
      <c r="D14" s="19"/>
      <c r="E14" s="20">
        <f t="shared" si="1"/>
        <v>200</v>
      </c>
      <c r="F14" s="20">
        <f t="shared" si="1"/>
        <v>200</v>
      </c>
    </row>
    <row r="15" spans="1:6" x14ac:dyDescent="0.2">
      <c r="A15" s="21"/>
      <c r="B15" s="22" t="s">
        <v>19</v>
      </c>
      <c r="C15" s="21"/>
      <c r="D15" s="21"/>
      <c r="E15" s="23">
        <f t="shared" ref="E15:F15" si="2">SUM(E16:E16)</f>
        <v>200</v>
      </c>
      <c r="F15" s="23">
        <f t="shared" si="2"/>
        <v>200</v>
      </c>
    </row>
    <row r="16" spans="1:6" ht="30" x14ac:dyDescent="0.2">
      <c r="A16" s="19" t="s">
        <v>20</v>
      </c>
      <c r="B16" s="24" t="s">
        <v>21</v>
      </c>
      <c r="C16" s="19">
        <v>2022</v>
      </c>
      <c r="D16" s="19">
        <v>2022</v>
      </c>
      <c r="E16" s="25">
        <v>200</v>
      </c>
      <c r="F16" s="25">
        <v>200</v>
      </c>
    </row>
    <row r="17" spans="1:6" s="26" customFormat="1" x14ac:dyDescent="0.2">
      <c r="A17" s="14" t="s">
        <v>22</v>
      </c>
      <c r="B17" s="15" t="s">
        <v>23</v>
      </c>
      <c r="C17" s="12"/>
      <c r="D17" s="12"/>
      <c r="E17" s="16">
        <f t="shared" ref="E17:F17" si="3">E18+E21</f>
        <v>1500</v>
      </c>
      <c r="F17" s="16">
        <f t="shared" si="3"/>
        <v>712.67380000000003</v>
      </c>
    </row>
    <row r="18" spans="1:6" s="26" customFormat="1" x14ac:dyDescent="0.2">
      <c r="A18" s="17" t="s">
        <v>24</v>
      </c>
      <c r="B18" s="18" t="s">
        <v>25</v>
      </c>
      <c r="C18" s="19"/>
      <c r="D18" s="19"/>
      <c r="E18" s="20">
        <f t="shared" ref="E18:F18" si="4">E19</f>
        <v>500</v>
      </c>
      <c r="F18" s="20">
        <f t="shared" si="4"/>
        <v>500</v>
      </c>
    </row>
    <row r="19" spans="1:6" s="26" customFormat="1" x14ac:dyDescent="0.2">
      <c r="A19" s="21"/>
      <c r="B19" s="22" t="s">
        <v>19</v>
      </c>
      <c r="C19" s="21"/>
      <c r="D19" s="21"/>
      <c r="E19" s="23">
        <f t="shared" ref="E19:F19" si="5">SUM(E20:E20)</f>
        <v>500</v>
      </c>
      <c r="F19" s="23">
        <f t="shared" si="5"/>
        <v>500</v>
      </c>
    </row>
    <row r="20" spans="1:6" s="26" customFormat="1" x14ac:dyDescent="0.2">
      <c r="A20" s="19" t="s">
        <v>26</v>
      </c>
      <c r="B20" s="24" t="s">
        <v>27</v>
      </c>
      <c r="C20" s="19">
        <v>2022</v>
      </c>
      <c r="D20" s="19">
        <v>2022</v>
      </c>
      <c r="E20" s="25">
        <v>500</v>
      </c>
      <c r="F20" s="25">
        <v>500</v>
      </c>
    </row>
    <row r="21" spans="1:6" s="26" customFormat="1" x14ac:dyDescent="0.2">
      <c r="A21" s="17" t="s">
        <v>28</v>
      </c>
      <c r="B21" s="18" t="s">
        <v>18</v>
      </c>
      <c r="C21" s="19"/>
      <c r="D21" s="19"/>
      <c r="E21" s="20">
        <f t="shared" ref="E21:F21" si="6">E22</f>
        <v>1000</v>
      </c>
      <c r="F21" s="20">
        <f t="shared" si="6"/>
        <v>212.6738</v>
      </c>
    </row>
    <row r="22" spans="1:6" s="26" customFormat="1" x14ac:dyDescent="0.2">
      <c r="A22" s="21"/>
      <c r="B22" s="22" t="s">
        <v>29</v>
      </c>
      <c r="C22" s="21"/>
      <c r="D22" s="21"/>
      <c r="E22" s="23">
        <f t="shared" ref="E22:F22" si="7">SUM(E23:E23)</f>
        <v>1000</v>
      </c>
      <c r="F22" s="23">
        <f t="shared" si="7"/>
        <v>212.6738</v>
      </c>
    </row>
    <row r="23" spans="1:6" s="26" customFormat="1" ht="30" x14ac:dyDescent="0.2">
      <c r="A23" s="19" t="s">
        <v>30</v>
      </c>
      <c r="B23" s="24" t="s">
        <v>31</v>
      </c>
      <c r="C23" s="19">
        <v>2020</v>
      </c>
      <c r="D23" s="19">
        <v>2022</v>
      </c>
      <c r="E23" s="25">
        <v>1000</v>
      </c>
      <c r="F23" s="25">
        <v>212.6738</v>
      </c>
    </row>
    <row r="24" spans="1:6" s="26" customFormat="1" x14ac:dyDescent="0.2">
      <c r="A24" s="10" t="s">
        <v>32</v>
      </c>
      <c r="B24" s="11" t="s">
        <v>33</v>
      </c>
      <c r="C24" s="12"/>
      <c r="D24" s="12"/>
      <c r="E24" s="13">
        <f t="shared" ref="E24:F25" si="8">E25</f>
        <v>2114.5</v>
      </c>
      <c r="F24" s="13">
        <f t="shared" si="8"/>
        <v>2114.5</v>
      </c>
    </row>
    <row r="25" spans="1:6" s="26" customFormat="1" x14ac:dyDescent="0.2">
      <c r="A25" s="17" t="s">
        <v>34</v>
      </c>
      <c r="B25" s="18" t="s">
        <v>18</v>
      </c>
      <c r="C25" s="19"/>
      <c r="D25" s="19"/>
      <c r="E25" s="20">
        <f t="shared" si="8"/>
        <v>2114.5</v>
      </c>
      <c r="F25" s="20">
        <f t="shared" si="8"/>
        <v>2114.5</v>
      </c>
    </row>
    <row r="26" spans="1:6" s="26" customFormat="1" x14ac:dyDescent="0.2">
      <c r="A26" s="21"/>
      <c r="B26" s="22" t="s">
        <v>19</v>
      </c>
      <c r="C26" s="21"/>
      <c r="D26" s="21"/>
      <c r="E26" s="23">
        <f t="shared" ref="E26:F26" si="9">SUM(E27:E27)</f>
        <v>2114.5</v>
      </c>
      <c r="F26" s="23">
        <f t="shared" si="9"/>
        <v>2114.5</v>
      </c>
    </row>
    <row r="27" spans="1:6" s="26" customFormat="1" ht="30" x14ac:dyDescent="0.2">
      <c r="A27" s="19" t="s">
        <v>35</v>
      </c>
      <c r="B27" s="24" t="s">
        <v>36</v>
      </c>
      <c r="C27" s="19">
        <v>2022</v>
      </c>
      <c r="D27" s="19">
        <v>2022</v>
      </c>
      <c r="E27" s="25">
        <v>2114.5</v>
      </c>
      <c r="F27" s="25">
        <v>2114.5</v>
      </c>
    </row>
    <row r="28" spans="1:6" s="26" customFormat="1" x14ac:dyDescent="0.2">
      <c r="A28" s="10" t="s">
        <v>37</v>
      </c>
      <c r="B28" s="11" t="s">
        <v>38</v>
      </c>
      <c r="C28" s="12"/>
      <c r="D28" s="12"/>
      <c r="E28" s="13">
        <f t="shared" ref="E28:F28" si="10">E29+E95</f>
        <v>236361.29</v>
      </c>
      <c r="F28" s="13">
        <f t="shared" si="10"/>
        <v>71430.238659808456</v>
      </c>
    </row>
    <row r="29" spans="1:6" s="26" customFormat="1" x14ac:dyDescent="0.2">
      <c r="A29" s="14" t="s">
        <v>39</v>
      </c>
      <c r="B29" s="15" t="s">
        <v>40</v>
      </c>
      <c r="C29" s="12"/>
      <c r="D29" s="12"/>
      <c r="E29" s="16">
        <f t="shared" ref="E29:F29" si="11">E30+E82+E89+E92</f>
        <v>235161.29</v>
      </c>
      <c r="F29" s="16">
        <f t="shared" si="11"/>
        <v>70230.238659808456</v>
      </c>
    </row>
    <row r="30" spans="1:6" s="26" customFormat="1" x14ac:dyDescent="0.2">
      <c r="A30" s="17" t="s">
        <v>41</v>
      </c>
      <c r="B30" s="18" t="s">
        <v>42</v>
      </c>
      <c r="C30" s="19"/>
      <c r="D30" s="19"/>
      <c r="E30" s="20">
        <f t="shared" ref="E30:F30" si="12">E31+E66</f>
        <v>232430.29</v>
      </c>
      <c r="F30" s="20">
        <f t="shared" si="12"/>
        <v>67659.572553808452</v>
      </c>
    </row>
    <row r="31" spans="1:6" s="26" customFormat="1" x14ac:dyDescent="0.2">
      <c r="A31" s="21"/>
      <c r="B31" s="22" t="s">
        <v>29</v>
      </c>
      <c r="C31" s="21"/>
      <c r="D31" s="21"/>
      <c r="E31" s="23">
        <f t="shared" ref="E31" si="13">SUM(E32:E65)</f>
        <v>142285.79</v>
      </c>
      <c r="F31" s="23">
        <f t="shared" ref="F31" si="14">SUM(F32:F65)</f>
        <v>40052.88389931235</v>
      </c>
    </row>
    <row r="32" spans="1:6" s="26" customFormat="1" x14ac:dyDescent="0.2">
      <c r="A32" s="19" t="s">
        <v>43</v>
      </c>
      <c r="B32" s="24" t="s">
        <v>44</v>
      </c>
      <c r="C32" s="19">
        <v>2010</v>
      </c>
      <c r="D32" s="19">
        <v>2022</v>
      </c>
      <c r="E32" s="25">
        <v>11014.8</v>
      </c>
      <c r="F32" s="25">
        <v>2735.5</v>
      </c>
    </row>
    <row r="33" spans="1:6" s="26" customFormat="1" ht="30" x14ac:dyDescent="0.2">
      <c r="A33" s="19" t="s">
        <v>45</v>
      </c>
      <c r="B33" s="24" t="s">
        <v>46</v>
      </c>
      <c r="C33" s="19">
        <v>2010</v>
      </c>
      <c r="D33" s="19">
        <v>2023</v>
      </c>
      <c r="E33" s="25">
        <v>9936.7999999999993</v>
      </c>
      <c r="F33" s="25">
        <v>1950.5478083154403</v>
      </c>
    </row>
    <row r="34" spans="1:6" s="26" customFormat="1" x14ac:dyDescent="0.2">
      <c r="A34" s="19" t="s">
        <v>47</v>
      </c>
      <c r="B34" s="24" t="s">
        <v>48</v>
      </c>
      <c r="C34" s="19">
        <v>2010</v>
      </c>
      <c r="D34" s="19">
        <v>2022</v>
      </c>
      <c r="E34" s="25">
        <v>13497.7</v>
      </c>
      <c r="F34" s="25">
        <v>2883.4986710000012</v>
      </c>
    </row>
    <row r="35" spans="1:6" s="26" customFormat="1" x14ac:dyDescent="0.2">
      <c r="A35" s="19" t="s">
        <v>49</v>
      </c>
      <c r="B35" s="24" t="s">
        <v>50</v>
      </c>
      <c r="C35" s="19">
        <v>2019</v>
      </c>
      <c r="D35" s="19">
        <v>2022</v>
      </c>
      <c r="E35" s="25">
        <v>2000</v>
      </c>
      <c r="F35" s="25">
        <v>469.1</v>
      </c>
    </row>
    <row r="36" spans="1:6" s="26" customFormat="1" ht="30" x14ac:dyDescent="0.2">
      <c r="A36" s="19" t="s">
        <v>51</v>
      </c>
      <c r="B36" s="24" t="s">
        <v>52</v>
      </c>
      <c r="C36" s="19">
        <v>2010</v>
      </c>
      <c r="D36" s="19">
        <v>2023</v>
      </c>
      <c r="E36" s="25">
        <v>7280.2</v>
      </c>
      <c r="F36" s="25">
        <v>1752.0139185095895</v>
      </c>
    </row>
    <row r="37" spans="1:6" s="26" customFormat="1" x14ac:dyDescent="0.2">
      <c r="A37" s="19" t="s">
        <v>53</v>
      </c>
      <c r="B37" s="24" t="s">
        <v>54</v>
      </c>
      <c r="C37" s="19">
        <v>2018</v>
      </c>
      <c r="D37" s="19">
        <v>2022</v>
      </c>
      <c r="E37" s="25">
        <v>4000</v>
      </c>
      <c r="F37" s="25">
        <v>500</v>
      </c>
    </row>
    <row r="38" spans="1:6" s="26" customFormat="1" x14ac:dyDescent="0.2">
      <c r="A38" s="19" t="s">
        <v>55</v>
      </c>
      <c r="B38" s="24" t="s">
        <v>56</v>
      </c>
      <c r="C38" s="19">
        <v>2019</v>
      </c>
      <c r="D38" s="19">
        <v>2022</v>
      </c>
      <c r="E38" s="25">
        <v>9793.4</v>
      </c>
      <c r="F38" s="25">
        <v>3793.4</v>
      </c>
    </row>
    <row r="39" spans="1:6" s="26" customFormat="1" x14ac:dyDescent="0.2">
      <c r="A39" s="19" t="s">
        <v>57</v>
      </c>
      <c r="B39" s="24" t="s">
        <v>58</v>
      </c>
      <c r="C39" s="19">
        <v>2020</v>
      </c>
      <c r="D39" s="19">
        <v>2022</v>
      </c>
      <c r="E39" s="25">
        <v>200</v>
      </c>
      <c r="F39" s="25">
        <v>50</v>
      </c>
    </row>
    <row r="40" spans="1:6" s="26" customFormat="1" x14ac:dyDescent="0.2">
      <c r="A40" s="19" t="s">
        <v>59</v>
      </c>
      <c r="B40" s="24" t="s">
        <v>60</v>
      </c>
      <c r="C40" s="19">
        <v>2020</v>
      </c>
      <c r="D40" s="19">
        <v>2022</v>
      </c>
      <c r="E40" s="25">
        <v>550</v>
      </c>
      <c r="F40" s="25">
        <v>50</v>
      </c>
    </row>
    <row r="41" spans="1:6" s="26" customFormat="1" x14ac:dyDescent="0.2">
      <c r="A41" s="19" t="s">
        <v>61</v>
      </c>
      <c r="B41" s="24" t="s">
        <v>62</v>
      </c>
      <c r="C41" s="19">
        <v>2019</v>
      </c>
      <c r="D41" s="19">
        <v>2022</v>
      </c>
      <c r="E41" s="25">
        <v>616.79999999999995</v>
      </c>
      <c r="F41" s="25">
        <v>366.8</v>
      </c>
    </row>
    <row r="42" spans="1:6" s="26" customFormat="1" x14ac:dyDescent="0.2">
      <c r="A42" s="19" t="s">
        <v>63</v>
      </c>
      <c r="B42" s="24" t="s">
        <v>64</v>
      </c>
      <c r="C42" s="19">
        <v>2019</v>
      </c>
      <c r="D42" s="19">
        <v>2022</v>
      </c>
      <c r="E42" s="25">
        <v>573.5</v>
      </c>
      <c r="F42" s="25">
        <v>323.5</v>
      </c>
    </row>
    <row r="43" spans="1:6" s="26" customFormat="1" x14ac:dyDescent="0.2">
      <c r="A43" s="19" t="s">
        <v>65</v>
      </c>
      <c r="B43" s="24" t="s">
        <v>66</v>
      </c>
      <c r="C43" s="19">
        <v>2019</v>
      </c>
      <c r="D43" s="19">
        <v>2022</v>
      </c>
      <c r="E43" s="25">
        <v>577.4</v>
      </c>
      <c r="F43" s="25">
        <v>327.39999999999998</v>
      </c>
    </row>
    <row r="44" spans="1:6" s="26" customFormat="1" x14ac:dyDescent="0.2">
      <c r="A44" s="19" t="s">
        <v>67</v>
      </c>
      <c r="B44" s="24" t="s">
        <v>68</v>
      </c>
      <c r="C44" s="19">
        <v>2019</v>
      </c>
      <c r="D44" s="19">
        <v>2022</v>
      </c>
      <c r="E44" s="25">
        <v>702.7</v>
      </c>
      <c r="F44" s="25">
        <v>452.7</v>
      </c>
    </row>
    <row r="45" spans="1:6" s="26" customFormat="1" x14ac:dyDescent="0.2">
      <c r="A45" s="19" t="s">
        <v>69</v>
      </c>
      <c r="B45" s="24" t="s">
        <v>70</v>
      </c>
      <c r="C45" s="19">
        <v>2019</v>
      </c>
      <c r="D45" s="19">
        <v>2022</v>
      </c>
      <c r="E45" s="25">
        <v>1000</v>
      </c>
      <c r="F45" s="25">
        <v>500</v>
      </c>
    </row>
    <row r="46" spans="1:6" s="26" customFormat="1" x14ac:dyDescent="0.2">
      <c r="A46" s="19" t="s">
        <v>71</v>
      </c>
      <c r="B46" s="24" t="s">
        <v>72</v>
      </c>
      <c r="C46" s="19">
        <v>2021</v>
      </c>
      <c r="D46" s="19">
        <v>2023</v>
      </c>
      <c r="E46" s="25">
        <v>1389.4</v>
      </c>
      <c r="F46" s="25">
        <v>300</v>
      </c>
    </row>
    <row r="47" spans="1:6" s="26" customFormat="1" x14ac:dyDescent="0.2">
      <c r="A47" s="19" t="s">
        <v>73</v>
      </c>
      <c r="B47" s="24" t="s">
        <v>74</v>
      </c>
      <c r="C47" s="19">
        <v>2021</v>
      </c>
      <c r="D47" s="19">
        <v>2022</v>
      </c>
      <c r="E47" s="25">
        <v>1184.5999999999999</v>
      </c>
      <c r="F47" s="25">
        <v>1034.5999999999999</v>
      </c>
    </row>
    <row r="48" spans="1:6" s="26" customFormat="1" x14ac:dyDescent="0.2">
      <c r="A48" s="19" t="s">
        <v>75</v>
      </c>
      <c r="B48" s="24" t="s">
        <v>76</v>
      </c>
      <c r="C48" s="19">
        <v>2021</v>
      </c>
      <c r="D48" s="19">
        <v>2022</v>
      </c>
      <c r="E48" s="25">
        <v>1296.8</v>
      </c>
      <c r="F48" s="25">
        <v>1146.8</v>
      </c>
    </row>
    <row r="49" spans="1:6" s="26" customFormat="1" x14ac:dyDescent="0.2">
      <c r="A49" s="19" t="s">
        <v>77</v>
      </c>
      <c r="B49" s="24" t="s">
        <v>78</v>
      </c>
      <c r="C49" s="19">
        <v>2019</v>
      </c>
      <c r="D49" s="19">
        <v>2022</v>
      </c>
      <c r="E49" s="25">
        <v>1000</v>
      </c>
      <c r="F49" s="25">
        <v>213.68093999999999</v>
      </c>
    </row>
    <row r="50" spans="1:6" s="26" customFormat="1" x14ac:dyDescent="0.2">
      <c r="A50" s="19" t="s">
        <v>79</v>
      </c>
      <c r="B50" s="24" t="s">
        <v>80</v>
      </c>
      <c r="C50" s="19">
        <v>2021</v>
      </c>
      <c r="D50" s="19">
        <v>2022</v>
      </c>
      <c r="E50" s="25">
        <v>963.2</v>
      </c>
      <c r="F50" s="25">
        <v>213.2</v>
      </c>
    </row>
    <row r="51" spans="1:6" s="26" customFormat="1" x14ac:dyDescent="0.2">
      <c r="A51" s="19" t="s">
        <v>81</v>
      </c>
      <c r="B51" s="24" t="s">
        <v>82</v>
      </c>
      <c r="C51" s="19">
        <v>2021</v>
      </c>
      <c r="D51" s="19">
        <v>2022</v>
      </c>
      <c r="E51" s="25">
        <v>1300</v>
      </c>
      <c r="F51" s="25">
        <v>1000</v>
      </c>
    </row>
    <row r="52" spans="1:6" s="26" customFormat="1" x14ac:dyDescent="0.2">
      <c r="A52" s="19" t="s">
        <v>83</v>
      </c>
      <c r="B52" s="24" t="s">
        <v>84</v>
      </c>
      <c r="C52" s="19">
        <v>2021</v>
      </c>
      <c r="D52" s="19">
        <v>2022</v>
      </c>
      <c r="E52" s="25">
        <v>1500</v>
      </c>
      <c r="F52" s="25">
        <v>900</v>
      </c>
    </row>
    <row r="53" spans="1:6" s="26" customFormat="1" x14ac:dyDescent="0.2">
      <c r="A53" s="19" t="s">
        <v>85</v>
      </c>
      <c r="B53" s="24" t="s">
        <v>86</v>
      </c>
      <c r="C53" s="19">
        <v>2021</v>
      </c>
      <c r="D53" s="19">
        <v>2023</v>
      </c>
      <c r="E53" s="25">
        <v>3425</v>
      </c>
      <c r="F53" s="25">
        <v>1500</v>
      </c>
    </row>
    <row r="54" spans="1:6" s="26" customFormat="1" x14ac:dyDescent="0.2">
      <c r="A54" s="19" t="s">
        <v>87</v>
      </c>
      <c r="B54" s="24" t="s">
        <v>88</v>
      </c>
      <c r="C54" s="19">
        <v>2020</v>
      </c>
      <c r="D54" s="19">
        <v>2022</v>
      </c>
      <c r="E54" s="25">
        <v>359.9</v>
      </c>
      <c r="F54" s="25">
        <v>289.89999999999998</v>
      </c>
    </row>
    <row r="55" spans="1:6" s="26" customFormat="1" x14ac:dyDescent="0.2">
      <c r="A55" s="19" t="s">
        <v>89</v>
      </c>
      <c r="B55" s="24" t="s">
        <v>90</v>
      </c>
      <c r="C55" s="19">
        <v>2010</v>
      </c>
      <c r="D55" s="19">
        <v>2022</v>
      </c>
      <c r="E55" s="25">
        <v>27116</v>
      </c>
      <c r="F55" s="25">
        <v>1878.5381770000022</v>
      </c>
    </row>
    <row r="56" spans="1:6" s="26" customFormat="1" x14ac:dyDescent="0.2">
      <c r="A56" s="19" t="s">
        <v>91</v>
      </c>
      <c r="B56" s="24" t="s">
        <v>92</v>
      </c>
      <c r="C56" s="19">
        <v>2020</v>
      </c>
      <c r="D56" s="19">
        <v>2022</v>
      </c>
      <c r="E56" s="25">
        <v>1150</v>
      </c>
      <c r="F56" s="25">
        <v>200</v>
      </c>
    </row>
    <row r="57" spans="1:6" s="26" customFormat="1" x14ac:dyDescent="0.2">
      <c r="A57" s="19" t="s">
        <v>93</v>
      </c>
      <c r="B57" s="24" t="s">
        <v>94</v>
      </c>
      <c r="C57" s="19">
        <v>2020</v>
      </c>
      <c r="D57" s="19">
        <v>2022</v>
      </c>
      <c r="E57" s="25">
        <v>1800</v>
      </c>
      <c r="F57" s="25">
        <v>154</v>
      </c>
    </row>
    <row r="58" spans="1:6" s="26" customFormat="1" x14ac:dyDescent="0.2">
      <c r="A58" s="19" t="s">
        <v>95</v>
      </c>
      <c r="B58" s="24" t="s">
        <v>96</v>
      </c>
      <c r="C58" s="19">
        <v>2019</v>
      </c>
      <c r="D58" s="19">
        <v>2023</v>
      </c>
      <c r="E58" s="25">
        <v>1665.6</v>
      </c>
      <c r="F58" s="25">
        <v>289.2</v>
      </c>
    </row>
    <row r="59" spans="1:6" s="26" customFormat="1" x14ac:dyDescent="0.2">
      <c r="A59" s="19" t="s">
        <v>97</v>
      </c>
      <c r="B59" s="24" t="s">
        <v>98</v>
      </c>
      <c r="C59" s="19">
        <v>2021</v>
      </c>
      <c r="D59" s="19">
        <v>2023</v>
      </c>
      <c r="E59" s="25">
        <v>7900</v>
      </c>
      <c r="F59" s="25">
        <v>3063.794595769305</v>
      </c>
    </row>
    <row r="60" spans="1:6" s="26" customFormat="1" x14ac:dyDescent="0.2">
      <c r="A60" s="19" t="s">
        <v>99</v>
      </c>
      <c r="B60" s="24" t="s">
        <v>100</v>
      </c>
      <c r="C60" s="19">
        <v>2021</v>
      </c>
      <c r="D60" s="19">
        <v>2023</v>
      </c>
      <c r="E60" s="25">
        <v>11858.69</v>
      </c>
      <c r="F60" s="25">
        <v>2859.5416227180176</v>
      </c>
    </row>
    <row r="61" spans="1:6" s="26" customFormat="1" x14ac:dyDescent="0.2">
      <c r="A61" s="19" t="s">
        <v>101</v>
      </c>
      <c r="B61" s="24" t="s">
        <v>102</v>
      </c>
      <c r="C61" s="19">
        <v>2019</v>
      </c>
      <c r="D61" s="19">
        <v>2022</v>
      </c>
      <c r="E61" s="25">
        <v>4100</v>
      </c>
      <c r="F61" s="25">
        <v>1191.9681660000001</v>
      </c>
    </row>
    <row r="62" spans="1:6" s="26" customFormat="1" x14ac:dyDescent="0.2">
      <c r="A62" s="19" t="s">
        <v>103</v>
      </c>
      <c r="B62" s="24" t="s">
        <v>104</v>
      </c>
      <c r="C62" s="19">
        <v>2020</v>
      </c>
      <c r="D62" s="19">
        <v>2022</v>
      </c>
      <c r="E62" s="25">
        <v>1195</v>
      </c>
      <c r="F62" s="25">
        <v>119.6</v>
      </c>
    </row>
    <row r="63" spans="1:6" s="26" customFormat="1" ht="30" x14ac:dyDescent="0.2">
      <c r="A63" s="19" t="s">
        <v>105</v>
      </c>
      <c r="B63" s="24" t="s">
        <v>106</v>
      </c>
      <c r="C63" s="19">
        <v>2021</v>
      </c>
      <c r="D63" s="19">
        <v>2022</v>
      </c>
      <c r="E63" s="25">
        <v>5000</v>
      </c>
      <c r="F63" s="25">
        <v>4000</v>
      </c>
    </row>
    <row r="64" spans="1:6" s="26" customFormat="1" x14ac:dyDescent="0.2">
      <c r="A64" s="19" t="s">
        <v>107</v>
      </c>
      <c r="B64" s="24" t="s">
        <v>108</v>
      </c>
      <c r="C64" s="19">
        <v>2021</v>
      </c>
      <c r="D64" s="19">
        <v>2022</v>
      </c>
      <c r="E64" s="25">
        <v>3891.6</v>
      </c>
      <c r="F64" s="25">
        <v>3391.6</v>
      </c>
    </row>
    <row r="65" spans="1:6" s="26" customFormat="1" ht="30" x14ac:dyDescent="0.2">
      <c r="A65" s="19" t="s">
        <v>109</v>
      </c>
      <c r="B65" s="24" t="s">
        <v>110</v>
      </c>
      <c r="C65" s="19">
        <v>2013</v>
      </c>
      <c r="D65" s="19">
        <v>2022</v>
      </c>
      <c r="E65" s="25">
        <v>2446.6999999999998</v>
      </c>
      <c r="F65" s="25">
        <v>152</v>
      </c>
    </row>
    <row r="66" spans="1:6" s="26" customFormat="1" x14ac:dyDescent="0.2">
      <c r="A66" s="21"/>
      <c r="B66" s="22" t="s">
        <v>19</v>
      </c>
      <c r="C66" s="21"/>
      <c r="D66" s="21"/>
      <c r="E66" s="23">
        <f t="shared" ref="E66:F66" si="15">SUM(E67:E81)</f>
        <v>90144.5</v>
      </c>
      <c r="F66" s="23">
        <f t="shared" si="15"/>
        <v>27606.688654496094</v>
      </c>
    </row>
    <row r="67" spans="1:6" s="26" customFormat="1" ht="30" x14ac:dyDescent="0.2">
      <c r="A67" s="19" t="s">
        <v>111</v>
      </c>
      <c r="B67" s="24" t="s">
        <v>112</v>
      </c>
      <c r="C67" s="19">
        <v>2022</v>
      </c>
      <c r="D67" s="19">
        <v>2023</v>
      </c>
      <c r="E67" s="25">
        <v>3800</v>
      </c>
      <c r="F67" s="25">
        <v>1900</v>
      </c>
    </row>
    <row r="68" spans="1:6" s="26" customFormat="1" x14ac:dyDescent="0.2">
      <c r="A68" s="19" t="s">
        <v>113</v>
      </c>
      <c r="B68" s="24" t="s">
        <v>114</v>
      </c>
      <c r="C68" s="19">
        <v>2022</v>
      </c>
      <c r="D68" s="19">
        <v>2023</v>
      </c>
      <c r="E68" s="25">
        <v>19000</v>
      </c>
      <c r="F68" s="25">
        <v>6468.0108132907553</v>
      </c>
    </row>
    <row r="69" spans="1:6" s="26" customFormat="1" x14ac:dyDescent="0.2">
      <c r="A69" s="19" t="s">
        <v>115</v>
      </c>
      <c r="B69" s="24" t="s">
        <v>116</v>
      </c>
      <c r="C69" s="19">
        <v>2022</v>
      </c>
      <c r="D69" s="19">
        <v>2023</v>
      </c>
      <c r="E69" s="25">
        <v>19000</v>
      </c>
      <c r="F69" s="25">
        <v>6468.0108132907553</v>
      </c>
    </row>
    <row r="70" spans="1:6" s="26" customFormat="1" x14ac:dyDescent="0.2">
      <c r="A70" s="19" t="s">
        <v>117</v>
      </c>
      <c r="B70" s="24" t="s">
        <v>118</v>
      </c>
      <c r="C70" s="19">
        <v>2022</v>
      </c>
      <c r="D70" s="19">
        <v>2022</v>
      </c>
      <c r="E70" s="25">
        <v>942.8</v>
      </c>
      <c r="F70" s="25">
        <v>942.8</v>
      </c>
    </row>
    <row r="71" spans="1:6" s="26" customFormat="1" x14ac:dyDescent="0.2">
      <c r="A71" s="19" t="s">
        <v>119</v>
      </c>
      <c r="B71" s="24" t="s">
        <v>120</v>
      </c>
      <c r="C71" s="19">
        <v>2022</v>
      </c>
      <c r="D71" s="19">
        <v>2023</v>
      </c>
      <c r="E71" s="25">
        <v>1300</v>
      </c>
      <c r="F71" s="25">
        <v>600</v>
      </c>
    </row>
    <row r="72" spans="1:6" s="26" customFormat="1" x14ac:dyDescent="0.2">
      <c r="A72" s="19" t="s">
        <v>121</v>
      </c>
      <c r="B72" s="24" t="s">
        <v>122</v>
      </c>
      <c r="C72" s="19">
        <v>2022</v>
      </c>
      <c r="D72" s="19">
        <v>2023</v>
      </c>
      <c r="E72" s="25">
        <v>5263</v>
      </c>
      <c r="F72" s="25">
        <v>1563</v>
      </c>
    </row>
    <row r="73" spans="1:6" s="26" customFormat="1" x14ac:dyDescent="0.2">
      <c r="A73" s="19" t="s">
        <v>123</v>
      </c>
      <c r="B73" s="24" t="s">
        <v>124</v>
      </c>
      <c r="C73" s="19">
        <v>2022</v>
      </c>
      <c r="D73" s="19">
        <v>2023</v>
      </c>
      <c r="E73" s="25">
        <v>1900</v>
      </c>
      <c r="F73" s="25">
        <v>1000</v>
      </c>
    </row>
    <row r="74" spans="1:6" s="26" customFormat="1" x14ac:dyDescent="0.2">
      <c r="A74" s="19" t="s">
        <v>125</v>
      </c>
      <c r="B74" s="24" t="s">
        <v>126</v>
      </c>
      <c r="C74" s="19">
        <v>2022</v>
      </c>
      <c r="D74" s="19">
        <v>2023</v>
      </c>
      <c r="E74" s="25">
        <v>1900</v>
      </c>
      <c r="F74" s="25">
        <v>1000</v>
      </c>
    </row>
    <row r="75" spans="1:6" s="26" customFormat="1" ht="30" x14ac:dyDescent="0.2">
      <c r="A75" s="19" t="s">
        <v>127</v>
      </c>
      <c r="B75" s="24" t="s">
        <v>128</v>
      </c>
      <c r="C75" s="19">
        <v>2022</v>
      </c>
      <c r="D75" s="19">
        <v>2023</v>
      </c>
      <c r="E75" s="25">
        <v>1330</v>
      </c>
      <c r="F75" s="25">
        <v>500</v>
      </c>
    </row>
    <row r="76" spans="1:6" s="26" customFormat="1" x14ac:dyDescent="0.2">
      <c r="A76" s="19" t="s">
        <v>129</v>
      </c>
      <c r="B76" s="24" t="s">
        <v>130</v>
      </c>
      <c r="C76" s="19">
        <v>2022</v>
      </c>
      <c r="D76" s="19">
        <v>2022</v>
      </c>
      <c r="E76" s="25">
        <v>200</v>
      </c>
      <c r="F76" s="25">
        <v>200</v>
      </c>
    </row>
    <row r="77" spans="1:6" s="26" customFormat="1" ht="30" x14ac:dyDescent="0.2">
      <c r="A77" s="19" t="s">
        <v>131</v>
      </c>
      <c r="B77" s="24" t="s">
        <v>132</v>
      </c>
      <c r="C77" s="19">
        <v>2022</v>
      </c>
      <c r="D77" s="19">
        <v>2022</v>
      </c>
      <c r="E77" s="25">
        <v>150</v>
      </c>
      <c r="F77" s="25">
        <v>150</v>
      </c>
    </row>
    <row r="78" spans="1:6" s="26" customFormat="1" ht="30" x14ac:dyDescent="0.2">
      <c r="A78" s="19" t="s">
        <v>133</v>
      </c>
      <c r="B78" s="24" t="s">
        <v>134</v>
      </c>
      <c r="C78" s="19">
        <v>2022</v>
      </c>
      <c r="D78" s="19">
        <v>2024</v>
      </c>
      <c r="E78" s="25">
        <v>11858.7</v>
      </c>
      <c r="F78" s="25">
        <v>2000</v>
      </c>
    </row>
    <row r="79" spans="1:6" s="26" customFormat="1" ht="30" x14ac:dyDescent="0.2">
      <c r="A79" s="19" t="s">
        <v>135</v>
      </c>
      <c r="B79" s="24" t="s">
        <v>136</v>
      </c>
      <c r="C79" s="19">
        <v>2022</v>
      </c>
      <c r="D79" s="19">
        <v>2024</v>
      </c>
      <c r="E79" s="25">
        <v>13000</v>
      </c>
      <c r="F79" s="25">
        <v>2000</v>
      </c>
    </row>
    <row r="80" spans="1:6" s="26" customFormat="1" ht="30" x14ac:dyDescent="0.2">
      <c r="A80" s="19" t="s">
        <v>137</v>
      </c>
      <c r="B80" s="24" t="s">
        <v>138</v>
      </c>
      <c r="C80" s="19">
        <v>2022</v>
      </c>
      <c r="D80" s="19">
        <v>2023</v>
      </c>
      <c r="E80" s="25">
        <v>10000</v>
      </c>
      <c r="F80" s="25">
        <v>2314.8670279145863</v>
      </c>
    </row>
    <row r="81" spans="1:6" s="26" customFormat="1" ht="30" x14ac:dyDescent="0.2">
      <c r="A81" s="19" t="s">
        <v>139</v>
      </c>
      <c r="B81" s="24" t="s">
        <v>140</v>
      </c>
      <c r="C81" s="19">
        <v>2022</v>
      </c>
      <c r="D81" s="19">
        <v>2022</v>
      </c>
      <c r="E81" s="25">
        <v>500</v>
      </c>
      <c r="F81" s="25">
        <v>500</v>
      </c>
    </row>
    <row r="82" spans="1:6" s="26" customFormat="1" x14ac:dyDescent="0.2">
      <c r="A82" s="17" t="s">
        <v>141</v>
      </c>
      <c r="B82" s="18" t="s">
        <v>25</v>
      </c>
      <c r="C82" s="19"/>
      <c r="D82" s="19"/>
      <c r="E82" s="20">
        <f t="shared" ref="E82:F82" si="16">E83+E85</f>
        <v>1231</v>
      </c>
      <c r="F82" s="20">
        <f t="shared" si="16"/>
        <v>1070.6661059999999</v>
      </c>
    </row>
    <row r="83" spans="1:6" s="26" customFormat="1" x14ac:dyDescent="0.2">
      <c r="A83" s="21"/>
      <c r="B83" s="22" t="s">
        <v>29</v>
      </c>
      <c r="C83" s="21"/>
      <c r="D83" s="21"/>
      <c r="E83" s="23">
        <f t="shared" ref="E83:F83" si="17">SUM(E84:E84)</f>
        <v>181</v>
      </c>
      <c r="F83" s="23">
        <f t="shared" si="17"/>
        <v>20.666105999999999</v>
      </c>
    </row>
    <row r="84" spans="1:6" s="26" customFormat="1" ht="30" x14ac:dyDescent="0.2">
      <c r="A84" s="19" t="s">
        <v>142</v>
      </c>
      <c r="B84" s="24" t="s">
        <v>143</v>
      </c>
      <c r="C84" s="19">
        <v>2020</v>
      </c>
      <c r="D84" s="19">
        <v>2022</v>
      </c>
      <c r="E84" s="25">
        <v>181</v>
      </c>
      <c r="F84" s="25">
        <v>20.666105999999999</v>
      </c>
    </row>
    <row r="85" spans="1:6" s="26" customFormat="1" x14ac:dyDescent="0.2">
      <c r="A85" s="21"/>
      <c r="B85" s="22" t="s">
        <v>19</v>
      </c>
      <c r="C85" s="21"/>
      <c r="D85" s="21"/>
      <c r="E85" s="23">
        <f t="shared" ref="E85:F85" si="18">SUM(E86:E88)</f>
        <v>1050</v>
      </c>
      <c r="F85" s="23">
        <f t="shared" si="18"/>
        <v>1050</v>
      </c>
    </row>
    <row r="86" spans="1:6" s="26" customFormat="1" ht="30" x14ac:dyDescent="0.2">
      <c r="A86" s="19" t="s">
        <v>144</v>
      </c>
      <c r="B86" s="24" t="s">
        <v>145</v>
      </c>
      <c r="C86" s="19">
        <v>2022</v>
      </c>
      <c r="D86" s="19">
        <v>2022</v>
      </c>
      <c r="E86" s="25">
        <v>400</v>
      </c>
      <c r="F86" s="25">
        <v>400</v>
      </c>
    </row>
    <row r="87" spans="1:6" s="26" customFormat="1" ht="30" x14ac:dyDescent="0.2">
      <c r="A87" s="19" t="s">
        <v>146</v>
      </c>
      <c r="B87" s="24" t="s">
        <v>147</v>
      </c>
      <c r="C87" s="19">
        <v>2022</v>
      </c>
      <c r="D87" s="19">
        <v>2022</v>
      </c>
      <c r="E87" s="25">
        <v>500</v>
      </c>
      <c r="F87" s="25">
        <v>500</v>
      </c>
    </row>
    <row r="88" spans="1:6" s="26" customFormat="1" x14ac:dyDescent="0.2">
      <c r="A88" s="19" t="s">
        <v>148</v>
      </c>
      <c r="B88" s="24" t="s">
        <v>149</v>
      </c>
      <c r="C88" s="19">
        <v>2022</v>
      </c>
      <c r="D88" s="19">
        <v>2022</v>
      </c>
      <c r="E88" s="25">
        <v>150</v>
      </c>
      <c r="F88" s="25">
        <v>150</v>
      </c>
    </row>
    <row r="89" spans="1:6" s="26" customFormat="1" x14ac:dyDescent="0.2">
      <c r="A89" s="17" t="s">
        <v>150</v>
      </c>
      <c r="B89" s="18" t="s">
        <v>18</v>
      </c>
      <c r="C89" s="19"/>
      <c r="D89" s="19"/>
      <c r="E89" s="20">
        <f t="shared" ref="E89:F89" si="19">E90</f>
        <v>1000</v>
      </c>
      <c r="F89" s="20">
        <f t="shared" si="19"/>
        <v>1000</v>
      </c>
    </row>
    <row r="90" spans="1:6" s="26" customFormat="1" x14ac:dyDescent="0.2">
      <c r="A90" s="21"/>
      <c r="B90" s="22" t="s">
        <v>19</v>
      </c>
      <c r="C90" s="21"/>
      <c r="D90" s="21"/>
      <c r="E90" s="23">
        <f t="shared" ref="E90:F90" si="20">SUM(E91:E91)</f>
        <v>1000</v>
      </c>
      <c r="F90" s="23">
        <f t="shared" si="20"/>
        <v>1000</v>
      </c>
    </row>
    <row r="91" spans="1:6" s="26" customFormat="1" x14ac:dyDescent="0.2">
      <c r="A91" s="19" t="s">
        <v>151</v>
      </c>
      <c r="B91" s="24" t="s">
        <v>152</v>
      </c>
      <c r="C91" s="19">
        <v>2022</v>
      </c>
      <c r="D91" s="19">
        <v>2022</v>
      </c>
      <c r="E91" s="25">
        <v>1000</v>
      </c>
      <c r="F91" s="25">
        <v>1000</v>
      </c>
    </row>
    <row r="92" spans="1:6" s="26" customFormat="1" x14ac:dyDescent="0.2">
      <c r="A92" s="17" t="s">
        <v>153</v>
      </c>
      <c r="B92" s="18" t="s">
        <v>154</v>
      </c>
      <c r="C92" s="19"/>
      <c r="D92" s="19"/>
      <c r="E92" s="20">
        <f t="shared" ref="E92:F92" si="21">E93</f>
        <v>500</v>
      </c>
      <c r="F92" s="20">
        <f t="shared" si="21"/>
        <v>500</v>
      </c>
    </row>
    <row r="93" spans="1:6" s="26" customFormat="1" x14ac:dyDescent="0.2">
      <c r="A93" s="21"/>
      <c r="B93" s="22" t="s">
        <v>19</v>
      </c>
      <c r="C93" s="21"/>
      <c r="D93" s="21"/>
      <c r="E93" s="23">
        <f t="shared" ref="E93:F93" si="22">SUM(E94:E94)</f>
        <v>500</v>
      </c>
      <c r="F93" s="23">
        <f t="shared" si="22"/>
        <v>500</v>
      </c>
    </row>
    <row r="94" spans="1:6" s="26" customFormat="1" ht="30" x14ac:dyDescent="0.2">
      <c r="A94" s="19" t="s">
        <v>155</v>
      </c>
      <c r="B94" s="24" t="s">
        <v>156</v>
      </c>
      <c r="C94" s="19">
        <v>2022</v>
      </c>
      <c r="D94" s="19">
        <v>2022</v>
      </c>
      <c r="E94" s="25">
        <v>500</v>
      </c>
      <c r="F94" s="25">
        <v>500</v>
      </c>
    </row>
    <row r="95" spans="1:6" s="26" customFormat="1" x14ac:dyDescent="0.2">
      <c r="A95" s="14" t="s">
        <v>157</v>
      </c>
      <c r="B95" s="15" t="s">
        <v>158</v>
      </c>
      <c r="C95" s="12"/>
      <c r="D95" s="12"/>
      <c r="E95" s="16">
        <f t="shared" ref="E95:F96" si="23">E96</f>
        <v>1200</v>
      </c>
      <c r="F95" s="16">
        <f t="shared" si="23"/>
        <v>1200</v>
      </c>
    </row>
    <row r="96" spans="1:6" s="26" customFormat="1" x14ac:dyDescent="0.2">
      <c r="A96" s="17" t="s">
        <v>159</v>
      </c>
      <c r="B96" s="18" t="s">
        <v>18</v>
      </c>
      <c r="C96" s="19"/>
      <c r="D96" s="19"/>
      <c r="E96" s="20">
        <f t="shared" si="23"/>
        <v>1200</v>
      </c>
      <c r="F96" s="20">
        <f t="shared" si="23"/>
        <v>1200</v>
      </c>
    </row>
    <row r="97" spans="1:6" s="26" customFormat="1" x14ac:dyDescent="0.2">
      <c r="A97" s="21"/>
      <c r="B97" s="22" t="s">
        <v>19</v>
      </c>
      <c r="C97" s="21"/>
      <c r="D97" s="21"/>
      <c r="E97" s="23">
        <f t="shared" ref="E97:F97" si="24">SUM(E98:E98)</f>
        <v>1200</v>
      </c>
      <c r="F97" s="23">
        <f t="shared" si="24"/>
        <v>1200</v>
      </c>
    </row>
    <row r="98" spans="1:6" s="26" customFormat="1" ht="30" x14ac:dyDescent="0.2">
      <c r="A98" s="19" t="s">
        <v>160</v>
      </c>
      <c r="B98" s="24" t="s">
        <v>161</v>
      </c>
      <c r="C98" s="19">
        <v>2022</v>
      </c>
      <c r="D98" s="19">
        <v>2022</v>
      </c>
      <c r="E98" s="25">
        <v>1200</v>
      </c>
      <c r="F98" s="25">
        <v>1200</v>
      </c>
    </row>
    <row r="99" spans="1:6" s="26" customFormat="1" x14ac:dyDescent="0.2">
      <c r="A99" s="10" t="s">
        <v>162</v>
      </c>
      <c r="B99" s="11" t="s">
        <v>163</v>
      </c>
      <c r="C99" s="12"/>
      <c r="D99" s="12"/>
      <c r="E99" s="13">
        <f t="shared" ref="E99:F99" si="25">E104+E112+E100</f>
        <v>38808.400000000001</v>
      </c>
      <c r="F99" s="13">
        <f t="shared" si="25"/>
        <v>14645.38186</v>
      </c>
    </row>
    <row r="100" spans="1:6" s="26" customFormat="1" x14ac:dyDescent="0.2">
      <c r="A100" s="14" t="s">
        <v>164</v>
      </c>
      <c r="B100" s="15" t="s">
        <v>165</v>
      </c>
      <c r="C100" s="12"/>
      <c r="D100" s="12"/>
      <c r="E100" s="16">
        <f t="shared" ref="E100:F101" si="26">E101</f>
        <v>300</v>
      </c>
      <c r="F100" s="16">
        <f t="shared" si="26"/>
        <v>300</v>
      </c>
    </row>
    <row r="101" spans="1:6" s="26" customFormat="1" x14ac:dyDescent="0.2">
      <c r="A101" s="17" t="s">
        <v>166</v>
      </c>
      <c r="B101" s="18" t="s">
        <v>18</v>
      </c>
      <c r="C101" s="19"/>
      <c r="D101" s="19"/>
      <c r="E101" s="20">
        <f t="shared" si="26"/>
        <v>300</v>
      </c>
      <c r="F101" s="20">
        <f t="shared" si="26"/>
        <v>300</v>
      </c>
    </row>
    <row r="102" spans="1:6" s="26" customFormat="1" x14ac:dyDescent="0.2">
      <c r="A102" s="21"/>
      <c r="B102" s="22" t="s">
        <v>19</v>
      </c>
      <c r="C102" s="21"/>
      <c r="D102" s="21"/>
      <c r="E102" s="23">
        <f t="shared" ref="E102:F102" si="27">SUM(E103:E103)</f>
        <v>300</v>
      </c>
      <c r="F102" s="23">
        <f t="shared" si="27"/>
        <v>300</v>
      </c>
    </row>
    <row r="103" spans="1:6" s="26" customFormat="1" x14ac:dyDescent="0.2">
      <c r="A103" s="19" t="s">
        <v>167</v>
      </c>
      <c r="B103" s="24" t="s">
        <v>168</v>
      </c>
      <c r="C103" s="19">
        <v>2022</v>
      </c>
      <c r="D103" s="19">
        <v>2022</v>
      </c>
      <c r="E103" s="25">
        <v>300</v>
      </c>
      <c r="F103" s="25">
        <v>300</v>
      </c>
    </row>
    <row r="104" spans="1:6" s="26" customFormat="1" x14ac:dyDescent="0.2">
      <c r="A104" s="14" t="s">
        <v>169</v>
      </c>
      <c r="B104" s="15" t="s">
        <v>170</v>
      </c>
      <c r="C104" s="12"/>
      <c r="D104" s="12"/>
      <c r="E104" s="16">
        <f t="shared" ref="E104:F104" si="28">E105+E109</f>
        <v>5914</v>
      </c>
      <c r="F104" s="16">
        <f t="shared" si="28"/>
        <v>1579.9818599999996</v>
      </c>
    </row>
    <row r="105" spans="1:6" s="26" customFormat="1" x14ac:dyDescent="0.2">
      <c r="A105" s="17" t="s">
        <v>171</v>
      </c>
      <c r="B105" s="18" t="s">
        <v>42</v>
      </c>
      <c r="C105" s="19"/>
      <c r="D105" s="19"/>
      <c r="E105" s="20">
        <f t="shared" ref="E105:F105" si="29">E106</f>
        <v>5592.5</v>
      </c>
      <c r="F105" s="20">
        <f t="shared" si="29"/>
        <v>1258.4818599999996</v>
      </c>
    </row>
    <row r="106" spans="1:6" s="26" customFormat="1" x14ac:dyDescent="0.2">
      <c r="A106" s="21"/>
      <c r="B106" s="22" t="s">
        <v>29</v>
      </c>
      <c r="C106" s="21"/>
      <c r="D106" s="21"/>
      <c r="E106" s="23">
        <f t="shared" ref="E106:F106" si="30">SUM(E107:E108)</f>
        <v>5592.5</v>
      </c>
      <c r="F106" s="23">
        <f t="shared" si="30"/>
        <v>1258.4818599999996</v>
      </c>
    </row>
    <row r="107" spans="1:6" s="26" customFormat="1" ht="30" x14ac:dyDescent="0.2">
      <c r="A107" s="19" t="s">
        <v>172</v>
      </c>
      <c r="B107" s="24" t="s">
        <v>173</v>
      </c>
      <c r="C107" s="19">
        <v>2018</v>
      </c>
      <c r="D107" s="19">
        <v>2022</v>
      </c>
      <c r="E107" s="25">
        <v>3153.5</v>
      </c>
      <c r="F107" s="25">
        <v>100</v>
      </c>
    </row>
    <row r="108" spans="1:6" s="26" customFormat="1" ht="30" x14ac:dyDescent="0.2">
      <c r="A108" s="19" t="s">
        <v>174</v>
      </c>
      <c r="B108" s="24" t="s">
        <v>175</v>
      </c>
      <c r="C108" s="19">
        <v>2020</v>
      </c>
      <c r="D108" s="19">
        <v>2022</v>
      </c>
      <c r="E108" s="25">
        <v>2439</v>
      </c>
      <c r="F108" s="25">
        <v>1158.4818599999996</v>
      </c>
    </row>
    <row r="109" spans="1:6" s="26" customFormat="1" x14ac:dyDescent="0.2">
      <c r="A109" s="17" t="s">
        <v>176</v>
      </c>
      <c r="B109" s="18" t="s">
        <v>25</v>
      </c>
      <c r="C109" s="19"/>
      <c r="D109" s="19"/>
      <c r="E109" s="20">
        <f t="shared" ref="E109:F109" si="31">E110</f>
        <v>321.5</v>
      </c>
      <c r="F109" s="20">
        <f t="shared" si="31"/>
        <v>321.5</v>
      </c>
    </row>
    <row r="110" spans="1:6" s="26" customFormat="1" x14ac:dyDescent="0.2">
      <c r="A110" s="21"/>
      <c r="B110" s="22" t="s">
        <v>19</v>
      </c>
      <c r="C110" s="21"/>
      <c r="D110" s="21"/>
      <c r="E110" s="23">
        <f t="shared" ref="E110:F110" si="32">SUM(E111:E111)</f>
        <v>321.5</v>
      </c>
      <c r="F110" s="23">
        <f t="shared" si="32"/>
        <v>321.5</v>
      </c>
    </row>
    <row r="111" spans="1:6" s="26" customFormat="1" x14ac:dyDescent="0.2">
      <c r="A111" s="19" t="s">
        <v>177</v>
      </c>
      <c r="B111" s="24" t="s">
        <v>178</v>
      </c>
      <c r="C111" s="19">
        <v>2022</v>
      </c>
      <c r="D111" s="19">
        <v>2022</v>
      </c>
      <c r="E111" s="25">
        <v>321.5</v>
      </c>
      <c r="F111" s="25">
        <v>321.5</v>
      </c>
    </row>
    <row r="112" spans="1:6" s="26" customFormat="1" x14ac:dyDescent="0.2">
      <c r="A112" s="14" t="s">
        <v>179</v>
      </c>
      <c r="B112" s="15" t="s">
        <v>180</v>
      </c>
      <c r="C112" s="12"/>
      <c r="D112" s="12"/>
      <c r="E112" s="16">
        <f t="shared" ref="E112:F112" si="33">E113+E120</f>
        <v>32594.400000000001</v>
      </c>
      <c r="F112" s="16">
        <f t="shared" si="33"/>
        <v>12765.4</v>
      </c>
    </row>
    <row r="113" spans="1:6" s="26" customFormat="1" x14ac:dyDescent="0.2">
      <c r="A113" s="17" t="s">
        <v>181</v>
      </c>
      <c r="B113" s="18" t="s">
        <v>42</v>
      </c>
      <c r="C113" s="19"/>
      <c r="D113" s="19"/>
      <c r="E113" s="20">
        <f t="shared" ref="E113:F113" si="34">E114+E116</f>
        <v>32094.400000000001</v>
      </c>
      <c r="F113" s="20">
        <f t="shared" si="34"/>
        <v>12265.4</v>
      </c>
    </row>
    <row r="114" spans="1:6" s="26" customFormat="1" x14ac:dyDescent="0.2">
      <c r="A114" s="21"/>
      <c r="B114" s="22" t="s">
        <v>29</v>
      </c>
      <c r="C114" s="21"/>
      <c r="D114" s="21"/>
      <c r="E114" s="23">
        <f t="shared" ref="E114:F114" si="35">SUM(E115:E115)</f>
        <v>21705.8</v>
      </c>
      <c r="F114" s="23">
        <f t="shared" si="35"/>
        <v>5795.4</v>
      </c>
    </row>
    <row r="115" spans="1:6" s="26" customFormat="1" ht="30" x14ac:dyDescent="0.2">
      <c r="A115" s="19" t="s">
        <v>182</v>
      </c>
      <c r="B115" s="24" t="s">
        <v>183</v>
      </c>
      <c r="C115" s="19">
        <v>2020</v>
      </c>
      <c r="D115" s="19">
        <v>2022</v>
      </c>
      <c r="E115" s="25">
        <v>21705.8</v>
      </c>
      <c r="F115" s="25">
        <v>5795.4</v>
      </c>
    </row>
    <row r="116" spans="1:6" s="26" customFormat="1" x14ac:dyDescent="0.2">
      <c r="A116" s="21"/>
      <c r="B116" s="22" t="s">
        <v>19</v>
      </c>
      <c r="C116" s="21"/>
      <c r="D116" s="21"/>
      <c r="E116" s="23">
        <f t="shared" ref="E116:F116" si="36">SUM(E117:E119)</f>
        <v>10388.6</v>
      </c>
      <c r="F116" s="23">
        <f t="shared" si="36"/>
        <v>6470</v>
      </c>
    </row>
    <row r="117" spans="1:6" s="26" customFormat="1" x14ac:dyDescent="0.2">
      <c r="A117" s="19" t="s">
        <v>184</v>
      </c>
      <c r="B117" s="24" t="s">
        <v>185</v>
      </c>
      <c r="C117" s="19">
        <v>2022</v>
      </c>
      <c r="D117" s="19">
        <v>2023</v>
      </c>
      <c r="E117" s="25">
        <v>2998.6</v>
      </c>
      <c r="F117" s="25">
        <v>1000</v>
      </c>
    </row>
    <row r="118" spans="1:6" s="26" customFormat="1" x14ac:dyDescent="0.2">
      <c r="A118" s="19" t="s">
        <v>186</v>
      </c>
      <c r="B118" s="24" t="s">
        <v>187</v>
      </c>
      <c r="C118" s="19">
        <v>2022</v>
      </c>
      <c r="D118" s="19">
        <v>2023</v>
      </c>
      <c r="E118" s="25">
        <v>2990</v>
      </c>
      <c r="F118" s="25">
        <v>1070</v>
      </c>
    </row>
    <row r="119" spans="1:6" s="26" customFormat="1" ht="30" x14ac:dyDescent="0.2">
      <c r="A119" s="19" t="s">
        <v>188</v>
      </c>
      <c r="B119" s="24" t="s">
        <v>189</v>
      </c>
      <c r="C119" s="19">
        <v>2022</v>
      </c>
      <c r="D119" s="19">
        <v>2022</v>
      </c>
      <c r="E119" s="25">
        <v>4400</v>
      </c>
      <c r="F119" s="25">
        <v>4400</v>
      </c>
    </row>
    <row r="120" spans="1:6" s="26" customFormat="1" x14ac:dyDescent="0.2">
      <c r="A120" s="17" t="s">
        <v>190</v>
      </c>
      <c r="B120" s="18" t="s">
        <v>18</v>
      </c>
      <c r="C120" s="19"/>
      <c r="D120" s="19"/>
      <c r="E120" s="20">
        <f t="shared" ref="E120:F120" si="37">E121</f>
        <v>500</v>
      </c>
      <c r="F120" s="20">
        <f t="shared" si="37"/>
        <v>500</v>
      </c>
    </row>
    <row r="121" spans="1:6" s="26" customFormat="1" x14ac:dyDescent="0.2">
      <c r="A121" s="21"/>
      <c r="B121" s="22" t="s">
        <v>19</v>
      </c>
      <c r="C121" s="21"/>
      <c r="D121" s="21"/>
      <c r="E121" s="23">
        <f t="shared" ref="E121:F121" si="38">SUM(E122:E122)</f>
        <v>500</v>
      </c>
      <c r="F121" s="23">
        <f t="shared" si="38"/>
        <v>500</v>
      </c>
    </row>
    <row r="122" spans="1:6" s="26" customFormat="1" x14ac:dyDescent="0.2">
      <c r="A122" s="19" t="s">
        <v>191</v>
      </c>
      <c r="B122" s="24" t="s">
        <v>192</v>
      </c>
      <c r="C122" s="19">
        <v>2022</v>
      </c>
      <c r="D122" s="19">
        <v>2022</v>
      </c>
      <c r="E122" s="25">
        <v>500</v>
      </c>
      <c r="F122" s="25">
        <v>500</v>
      </c>
    </row>
    <row r="123" spans="1:6" s="26" customFormat="1" ht="30" x14ac:dyDescent="0.2">
      <c r="A123" s="10" t="s">
        <v>193</v>
      </c>
      <c r="B123" s="11" t="s">
        <v>194</v>
      </c>
      <c r="C123" s="12"/>
      <c r="D123" s="12"/>
      <c r="E123" s="13">
        <f t="shared" ref="E123:F123" si="39">E124+E153+E158</f>
        <v>93662.651773000005</v>
      </c>
      <c r="F123" s="13">
        <f t="shared" si="39"/>
        <v>40506.100468654462</v>
      </c>
    </row>
    <row r="124" spans="1:6" s="26" customFormat="1" x14ac:dyDescent="0.2">
      <c r="A124" s="17" t="s">
        <v>195</v>
      </c>
      <c r="B124" s="18" t="s">
        <v>42</v>
      </c>
      <c r="C124" s="19"/>
      <c r="D124" s="19"/>
      <c r="E124" s="20">
        <f t="shared" ref="E124:F124" si="40">E125+E146</f>
        <v>75884.451773000008</v>
      </c>
      <c r="F124" s="20">
        <f t="shared" si="40"/>
        <v>25659.700468654461</v>
      </c>
    </row>
    <row r="125" spans="1:6" s="26" customFormat="1" x14ac:dyDescent="0.2">
      <c r="A125" s="21"/>
      <c r="B125" s="22" t="s">
        <v>29</v>
      </c>
      <c r="C125" s="21"/>
      <c r="D125" s="21"/>
      <c r="E125" s="23">
        <f t="shared" ref="E125" si="41">SUM(E126:E145)</f>
        <v>66629.351773000002</v>
      </c>
      <c r="F125" s="23">
        <f t="shared" ref="F125" si="42">SUM(F126:F145)</f>
        <v>19115.400468654461</v>
      </c>
    </row>
    <row r="126" spans="1:6" s="26" customFormat="1" x14ac:dyDescent="0.2">
      <c r="A126" s="19" t="s">
        <v>196</v>
      </c>
      <c r="B126" s="24" t="s">
        <v>197</v>
      </c>
      <c r="C126" s="19">
        <v>2011</v>
      </c>
      <c r="D126" s="19">
        <v>2022</v>
      </c>
      <c r="E126" s="25">
        <v>9130.3644229999991</v>
      </c>
      <c r="F126" s="25">
        <v>3142.1</v>
      </c>
    </row>
    <row r="127" spans="1:6" s="26" customFormat="1" x14ac:dyDescent="0.2">
      <c r="A127" s="19" t="s">
        <v>198</v>
      </c>
      <c r="B127" s="24" t="s">
        <v>199</v>
      </c>
      <c r="C127" s="19">
        <v>2020</v>
      </c>
      <c r="D127" s="19">
        <v>2022</v>
      </c>
      <c r="E127" s="25">
        <v>250</v>
      </c>
      <c r="F127" s="25">
        <v>150</v>
      </c>
    </row>
    <row r="128" spans="1:6" s="26" customFormat="1" ht="30" x14ac:dyDescent="0.2">
      <c r="A128" s="19" t="s">
        <v>200</v>
      </c>
      <c r="B128" s="24" t="s">
        <v>201</v>
      </c>
      <c r="C128" s="19">
        <v>2019</v>
      </c>
      <c r="D128" s="19">
        <v>2022</v>
      </c>
      <c r="E128" s="25">
        <v>1960</v>
      </c>
      <c r="F128" s="25">
        <v>460</v>
      </c>
    </row>
    <row r="129" spans="1:6" s="26" customFormat="1" x14ac:dyDescent="0.2">
      <c r="A129" s="19" t="s">
        <v>202</v>
      </c>
      <c r="B129" s="24" t="s">
        <v>203</v>
      </c>
      <c r="C129" s="19">
        <v>2020</v>
      </c>
      <c r="D129" s="19">
        <v>2022</v>
      </c>
      <c r="E129" s="25">
        <v>2050</v>
      </c>
      <c r="F129" s="25">
        <v>199.28829199999996</v>
      </c>
    </row>
    <row r="130" spans="1:6" s="26" customFormat="1" ht="30" x14ac:dyDescent="0.2">
      <c r="A130" s="19" t="s">
        <v>204</v>
      </c>
      <c r="B130" s="24" t="s">
        <v>205</v>
      </c>
      <c r="C130" s="19">
        <v>2020</v>
      </c>
      <c r="D130" s="19">
        <v>2022</v>
      </c>
      <c r="E130" s="25">
        <v>1033</v>
      </c>
      <c r="F130" s="25">
        <v>107.7</v>
      </c>
    </row>
    <row r="131" spans="1:6" s="26" customFormat="1" x14ac:dyDescent="0.2">
      <c r="A131" s="19" t="s">
        <v>206</v>
      </c>
      <c r="B131" s="24" t="s">
        <v>207</v>
      </c>
      <c r="C131" s="19">
        <v>2019</v>
      </c>
      <c r="D131" s="19">
        <v>2022</v>
      </c>
      <c r="E131" s="25">
        <v>1960</v>
      </c>
      <c r="F131" s="25">
        <v>444</v>
      </c>
    </row>
    <row r="132" spans="1:6" s="26" customFormat="1" x14ac:dyDescent="0.2">
      <c r="A132" s="19" t="s">
        <v>208</v>
      </c>
      <c r="B132" s="24" t="s">
        <v>209</v>
      </c>
      <c r="C132" s="19">
        <v>2019</v>
      </c>
      <c r="D132" s="19">
        <v>2022</v>
      </c>
      <c r="E132" s="25">
        <v>1790</v>
      </c>
      <c r="F132" s="25">
        <v>324.79985399999998</v>
      </c>
    </row>
    <row r="133" spans="1:6" s="26" customFormat="1" x14ac:dyDescent="0.2">
      <c r="A133" s="19" t="s">
        <v>210</v>
      </c>
      <c r="B133" s="24" t="s">
        <v>211</v>
      </c>
      <c r="C133" s="19">
        <v>2020</v>
      </c>
      <c r="D133" s="19">
        <v>2022</v>
      </c>
      <c r="E133" s="25">
        <v>700</v>
      </c>
      <c r="F133" s="25">
        <v>134.953394</v>
      </c>
    </row>
    <row r="134" spans="1:6" s="26" customFormat="1" x14ac:dyDescent="0.2">
      <c r="A134" s="19" t="s">
        <v>212</v>
      </c>
      <c r="B134" s="24" t="s">
        <v>213</v>
      </c>
      <c r="C134" s="19">
        <v>2020</v>
      </c>
      <c r="D134" s="19">
        <v>2022</v>
      </c>
      <c r="E134" s="25">
        <v>1790.7673500000001</v>
      </c>
      <c r="F134" s="25">
        <v>590.79999999999995</v>
      </c>
    </row>
    <row r="135" spans="1:6" s="26" customFormat="1" ht="30" x14ac:dyDescent="0.2">
      <c r="A135" s="19" t="s">
        <v>214</v>
      </c>
      <c r="B135" s="24" t="s">
        <v>215</v>
      </c>
      <c r="C135" s="19">
        <v>2021</v>
      </c>
      <c r="D135" s="19">
        <v>2022</v>
      </c>
      <c r="E135" s="25">
        <v>1400</v>
      </c>
      <c r="F135" s="25">
        <v>1300</v>
      </c>
    </row>
    <row r="136" spans="1:6" s="26" customFormat="1" x14ac:dyDescent="0.2">
      <c r="A136" s="19" t="s">
        <v>216</v>
      </c>
      <c r="B136" s="24" t="s">
        <v>217</v>
      </c>
      <c r="C136" s="19">
        <v>2021</v>
      </c>
      <c r="D136" s="19">
        <v>2022</v>
      </c>
      <c r="E136" s="25">
        <v>1400</v>
      </c>
      <c r="F136" s="25">
        <v>1300</v>
      </c>
    </row>
    <row r="137" spans="1:6" s="26" customFormat="1" x14ac:dyDescent="0.2">
      <c r="A137" s="19" t="s">
        <v>218</v>
      </c>
      <c r="B137" s="24" t="s">
        <v>219</v>
      </c>
      <c r="C137" s="19">
        <v>2021</v>
      </c>
      <c r="D137" s="19">
        <v>2023</v>
      </c>
      <c r="E137" s="25">
        <v>2182.62</v>
      </c>
      <c r="F137" s="25">
        <v>1300</v>
      </c>
    </row>
    <row r="138" spans="1:6" s="26" customFormat="1" x14ac:dyDescent="0.2">
      <c r="A138" s="19" t="s">
        <v>220</v>
      </c>
      <c r="B138" s="24" t="s">
        <v>221</v>
      </c>
      <c r="C138" s="19">
        <v>2013</v>
      </c>
      <c r="D138" s="19">
        <v>2022</v>
      </c>
      <c r="E138" s="25">
        <v>1200</v>
      </c>
      <c r="F138" s="25">
        <v>75</v>
      </c>
    </row>
    <row r="139" spans="1:6" s="26" customFormat="1" x14ac:dyDescent="0.2">
      <c r="A139" s="19" t="s">
        <v>222</v>
      </c>
      <c r="B139" s="24" t="s">
        <v>223</v>
      </c>
      <c r="C139" s="19">
        <v>2019</v>
      </c>
      <c r="D139" s="19">
        <v>2022</v>
      </c>
      <c r="E139" s="25">
        <v>7501.4</v>
      </c>
      <c r="F139" s="25">
        <v>2051.4</v>
      </c>
    </row>
    <row r="140" spans="1:6" s="26" customFormat="1" x14ac:dyDescent="0.2">
      <c r="A140" s="19" t="s">
        <v>224</v>
      </c>
      <c r="B140" s="24" t="s">
        <v>225</v>
      </c>
      <c r="C140" s="19">
        <v>2021</v>
      </c>
      <c r="D140" s="19">
        <v>2023</v>
      </c>
      <c r="E140" s="25">
        <v>7000</v>
      </c>
      <c r="F140" s="25">
        <v>2000</v>
      </c>
    </row>
    <row r="141" spans="1:6" s="26" customFormat="1" ht="30" x14ac:dyDescent="0.2">
      <c r="A141" s="19" t="s">
        <v>226</v>
      </c>
      <c r="B141" s="24" t="s">
        <v>227</v>
      </c>
      <c r="C141" s="19">
        <v>2021</v>
      </c>
      <c r="D141" s="19">
        <v>2023</v>
      </c>
      <c r="E141" s="25">
        <v>18827.2</v>
      </c>
      <c r="F141" s="25">
        <v>2834.7589286544621</v>
      </c>
    </row>
    <row r="142" spans="1:6" s="26" customFormat="1" ht="30" x14ac:dyDescent="0.2">
      <c r="A142" s="19" t="s">
        <v>228</v>
      </c>
      <c r="B142" s="24" t="s">
        <v>229</v>
      </c>
      <c r="C142" s="19">
        <v>2020</v>
      </c>
      <c r="D142" s="19">
        <v>2022</v>
      </c>
      <c r="E142" s="25">
        <v>1800</v>
      </c>
      <c r="F142" s="25">
        <v>800</v>
      </c>
    </row>
    <row r="143" spans="1:6" s="26" customFormat="1" ht="30" x14ac:dyDescent="0.2">
      <c r="A143" s="19" t="s">
        <v>230</v>
      </c>
      <c r="B143" s="24" t="s">
        <v>231</v>
      </c>
      <c r="C143" s="19">
        <v>2020</v>
      </c>
      <c r="D143" s="19">
        <v>2022</v>
      </c>
      <c r="E143" s="25">
        <v>1800</v>
      </c>
      <c r="F143" s="25">
        <v>800</v>
      </c>
    </row>
    <row r="144" spans="1:6" s="26" customFormat="1" ht="30" x14ac:dyDescent="0.2">
      <c r="A144" s="19" t="s">
        <v>232</v>
      </c>
      <c r="B144" s="24" t="s">
        <v>233</v>
      </c>
      <c r="C144" s="19">
        <v>2019</v>
      </c>
      <c r="D144" s="19">
        <v>2022</v>
      </c>
      <c r="E144" s="25">
        <v>1354</v>
      </c>
      <c r="F144" s="25">
        <v>300.60000000000002</v>
      </c>
    </row>
    <row r="145" spans="1:6" s="26" customFormat="1" ht="30" x14ac:dyDescent="0.2">
      <c r="A145" s="19" t="s">
        <v>234</v>
      </c>
      <c r="B145" s="24" t="s">
        <v>235</v>
      </c>
      <c r="C145" s="19">
        <v>2021</v>
      </c>
      <c r="D145" s="19">
        <v>2022</v>
      </c>
      <c r="E145" s="25">
        <v>1500</v>
      </c>
      <c r="F145" s="25">
        <v>800</v>
      </c>
    </row>
    <row r="146" spans="1:6" s="26" customFormat="1" x14ac:dyDescent="0.2">
      <c r="A146" s="21"/>
      <c r="B146" s="22" t="s">
        <v>19</v>
      </c>
      <c r="C146" s="21"/>
      <c r="D146" s="21"/>
      <c r="E146" s="23">
        <f t="shared" ref="E146:F146" si="43">SUM(E147:E152)</f>
        <v>9255.0999999999985</v>
      </c>
      <c r="F146" s="23">
        <f t="shared" si="43"/>
        <v>6544.3</v>
      </c>
    </row>
    <row r="147" spans="1:6" s="26" customFormat="1" ht="30" x14ac:dyDescent="0.2">
      <c r="A147" s="19" t="s">
        <v>236</v>
      </c>
      <c r="B147" s="24" t="s">
        <v>237</v>
      </c>
      <c r="C147" s="19">
        <v>2022</v>
      </c>
      <c r="D147" s="19">
        <v>2023</v>
      </c>
      <c r="E147" s="25">
        <v>2003.6</v>
      </c>
      <c r="F147" s="25">
        <v>1300</v>
      </c>
    </row>
    <row r="148" spans="1:6" s="26" customFormat="1" x14ac:dyDescent="0.2">
      <c r="A148" s="19" t="s">
        <v>238</v>
      </c>
      <c r="B148" s="24" t="s">
        <v>239</v>
      </c>
      <c r="C148" s="19">
        <v>2022</v>
      </c>
      <c r="D148" s="19">
        <v>2023</v>
      </c>
      <c r="E148" s="25">
        <v>2003.6</v>
      </c>
      <c r="F148" s="25">
        <v>1000</v>
      </c>
    </row>
    <row r="149" spans="1:6" s="26" customFormat="1" x14ac:dyDescent="0.2">
      <c r="A149" s="19" t="s">
        <v>240</v>
      </c>
      <c r="B149" s="24" t="s">
        <v>241</v>
      </c>
      <c r="C149" s="19">
        <v>2022</v>
      </c>
      <c r="D149" s="19">
        <v>2023</v>
      </c>
      <c r="E149" s="25">
        <v>2003.6</v>
      </c>
      <c r="F149" s="25">
        <v>1000</v>
      </c>
    </row>
    <row r="150" spans="1:6" s="26" customFormat="1" x14ac:dyDescent="0.2">
      <c r="A150" s="19" t="s">
        <v>242</v>
      </c>
      <c r="B150" s="24" t="s">
        <v>243</v>
      </c>
      <c r="C150" s="19">
        <v>2022</v>
      </c>
      <c r="D150" s="19">
        <v>2022</v>
      </c>
      <c r="E150" s="25">
        <v>500</v>
      </c>
      <c r="F150" s="25">
        <v>500</v>
      </c>
    </row>
    <row r="151" spans="1:6" s="26" customFormat="1" ht="30" x14ac:dyDescent="0.2">
      <c r="A151" s="19" t="s">
        <v>244</v>
      </c>
      <c r="B151" s="24" t="s">
        <v>245</v>
      </c>
      <c r="C151" s="19">
        <v>2022</v>
      </c>
      <c r="D151" s="19">
        <v>2022</v>
      </c>
      <c r="E151" s="25">
        <v>744.3</v>
      </c>
      <c r="F151" s="25">
        <v>744.3</v>
      </c>
    </row>
    <row r="152" spans="1:6" s="26" customFormat="1" ht="30" x14ac:dyDescent="0.2">
      <c r="A152" s="19" t="s">
        <v>246</v>
      </c>
      <c r="B152" s="24" t="s">
        <v>247</v>
      </c>
      <c r="C152" s="19">
        <v>2022</v>
      </c>
      <c r="D152" s="19">
        <v>2022</v>
      </c>
      <c r="E152" s="25">
        <v>2000</v>
      </c>
      <c r="F152" s="25">
        <v>2000</v>
      </c>
    </row>
    <row r="153" spans="1:6" s="26" customFormat="1" x14ac:dyDescent="0.2">
      <c r="A153" s="17" t="s">
        <v>248</v>
      </c>
      <c r="B153" s="18" t="s">
        <v>25</v>
      </c>
      <c r="C153" s="19"/>
      <c r="D153" s="19"/>
      <c r="E153" s="20">
        <f t="shared" ref="E153:F153" si="44">E154+E156</f>
        <v>11541.2</v>
      </c>
      <c r="F153" s="20">
        <f t="shared" si="44"/>
        <v>9959.4</v>
      </c>
    </row>
    <row r="154" spans="1:6" s="26" customFormat="1" x14ac:dyDescent="0.2">
      <c r="A154" s="21"/>
      <c r="B154" s="22" t="s">
        <v>29</v>
      </c>
      <c r="C154" s="21"/>
      <c r="D154" s="21"/>
      <c r="E154" s="23">
        <f t="shared" ref="E154:F154" si="45">SUM(E155:E155)</f>
        <v>2038.2</v>
      </c>
      <c r="F154" s="23">
        <f t="shared" si="45"/>
        <v>456.4</v>
      </c>
    </row>
    <row r="155" spans="1:6" s="26" customFormat="1" ht="30" x14ac:dyDescent="0.2">
      <c r="A155" s="19" t="s">
        <v>249</v>
      </c>
      <c r="B155" s="24" t="s">
        <v>250</v>
      </c>
      <c r="C155" s="19">
        <v>2020</v>
      </c>
      <c r="D155" s="19">
        <v>2023</v>
      </c>
      <c r="E155" s="25">
        <v>2038.2</v>
      </c>
      <c r="F155" s="25">
        <v>456.4</v>
      </c>
    </row>
    <row r="156" spans="1:6" s="26" customFormat="1" x14ac:dyDescent="0.2">
      <c r="A156" s="21"/>
      <c r="B156" s="22" t="s">
        <v>19</v>
      </c>
      <c r="C156" s="21"/>
      <c r="D156" s="21"/>
      <c r="E156" s="23">
        <f t="shared" ref="E156:F156" si="46">SUM(E157:E157)</f>
        <v>9503</v>
      </c>
      <c r="F156" s="23">
        <f t="shared" si="46"/>
        <v>9503</v>
      </c>
    </row>
    <row r="157" spans="1:6" s="26" customFormat="1" ht="30" x14ac:dyDescent="0.2">
      <c r="A157" s="19" t="s">
        <v>251</v>
      </c>
      <c r="B157" s="24" t="s">
        <v>252</v>
      </c>
      <c r="C157" s="19">
        <v>2022</v>
      </c>
      <c r="D157" s="19">
        <v>2022</v>
      </c>
      <c r="E157" s="25">
        <v>9503</v>
      </c>
      <c r="F157" s="25">
        <v>9503</v>
      </c>
    </row>
    <row r="158" spans="1:6" s="26" customFormat="1" x14ac:dyDescent="0.2">
      <c r="A158" s="17" t="s">
        <v>253</v>
      </c>
      <c r="B158" s="18" t="s">
        <v>18</v>
      </c>
      <c r="C158" s="19"/>
      <c r="D158" s="19"/>
      <c r="E158" s="20">
        <f t="shared" ref="E158:F158" si="47">E159+E161</f>
        <v>6237</v>
      </c>
      <c r="F158" s="20">
        <f t="shared" si="47"/>
        <v>4887</v>
      </c>
    </row>
    <row r="159" spans="1:6" s="26" customFormat="1" x14ac:dyDescent="0.2">
      <c r="A159" s="21"/>
      <c r="B159" s="22" t="s">
        <v>29</v>
      </c>
      <c r="C159" s="21"/>
      <c r="D159" s="21"/>
      <c r="E159" s="23">
        <f t="shared" ref="E159:F159" si="48">SUM(E160:E160)</f>
        <v>300</v>
      </c>
      <c r="F159" s="23">
        <f t="shared" si="48"/>
        <v>100</v>
      </c>
    </row>
    <row r="160" spans="1:6" s="26" customFormat="1" ht="30" x14ac:dyDescent="0.2">
      <c r="A160" s="19" t="s">
        <v>254</v>
      </c>
      <c r="B160" s="24" t="s">
        <v>255</v>
      </c>
      <c r="C160" s="19">
        <v>2021</v>
      </c>
      <c r="D160" s="19">
        <v>2022</v>
      </c>
      <c r="E160" s="25">
        <v>300</v>
      </c>
      <c r="F160" s="25">
        <v>100</v>
      </c>
    </row>
    <row r="161" spans="1:6" s="26" customFormat="1" x14ac:dyDescent="0.2">
      <c r="A161" s="21"/>
      <c r="B161" s="22" t="s">
        <v>19</v>
      </c>
      <c r="C161" s="21"/>
      <c r="D161" s="21"/>
      <c r="E161" s="23">
        <f t="shared" ref="E161:F161" si="49">SUM(E162:E168)</f>
        <v>5937</v>
      </c>
      <c r="F161" s="23">
        <f t="shared" si="49"/>
        <v>4787</v>
      </c>
    </row>
    <row r="162" spans="1:6" s="26" customFormat="1" x14ac:dyDescent="0.2">
      <c r="A162" s="19" t="s">
        <v>256</v>
      </c>
      <c r="B162" s="24" t="s">
        <v>257</v>
      </c>
      <c r="C162" s="19">
        <v>2022</v>
      </c>
      <c r="D162" s="19">
        <v>2024</v>
      </c>
      <c r="E162" s="25">
        <v>1500</v>
      </c>
      <c r="F162" s="25">
        <v>500</v>
      </c>
    </row>
    <row r="163" spans="1:6" s="26" customFormat="1" x14ac:dyDescent="0.2">
      <c r="A163" s="19" t="s">
        <v>258</v>
      </c>
      <c r="B163" s="24" t="s">
        <v>259</v>
      </c>
      <c r="C163" s="19">
        <v>2022</v>
      </c>
      <c r="D163" s="19">
        <v>2023</v>
      </c>
      <c r="E163" s="25">
        <v>300</v>
      </c>
      <c r="F163" s="25">
        <v>150</v>
      </c>
    </row>
    <row r="164" spans="1:6" s="26" customFormat="1" ht="30" x14ac:dyDescent="0.2">
      <c r="A164" s="19" t="s">
        <v>260</v>
      </c>
      <c r="B164" s="24" t="s">
        <v>261</v>
      </c>
      <c r="C164" s="19">
        <v>2022</v>
      </c>
      <c r="D164" s="19">
        <v>2022</v>
      </c>
      <c r="E164" s="25">
        <v>3297</v>
      </c>
      <c r="F164" s="25">
        <v>3297</v>
      </c>
    </row>
    <row r="165" spans="1:6" s="26" customFormat="1" ht="30" x14ac:dyDescent="0.2">
      <c r="A165" s="19" t="s">
        <v>262</v>
      </c>
      <c r="B165" s="24" t="s">
        <v>263</v>
      </c>
      <c r="C165" s="19">
        <v>2022</v>
      </c>
      <c r="D165" s="19">
        <v>2022</v>
      </c>
      <c r="E165" s="25">
        <v>100</v>
      </c>
      <c r="F165" s="25">
        <v>100</v>
      </c>
    </row>
    <row r="166" spans="1:6" s="26" customFormat="1" x14ac:dyDescent="0.2">
      <c r="A166" s="19" t="s">
        <v>264</v>
      </c>
      <c r="B166" s="24" t="s">
        <v>265</v>
      </c>
      <c r="C166" s="19">
        <v>2022</v>
      </c>
      <c r="D166" s="19">
        <v>2022</v>
      </c>
      <c r="E166" s="25">
        <v>200</v>
      </c>
      <c r="F166" s="25">
        <v>200</v>
      </c>
    </row>
    <row r="167" spans="1:6" s="26" customFormat="1" x14ac:dyDescent="0.2">
      <c r="A167" s="19" t="s">
        <v>266</v>
      </c>
      <c r="B167" s="24" t="s">
        <v>267</v>
      </c>
      <c r="C167" s="19">
        <v>2022</v>
      </c>
      <c r="D167" s="19">
        <v>2022</v>
      </c>
      <c r="E167" s="25">
        <v>200</v>
      </c>
      <c r="F167" s="25">
        <v>200</v>
      </c>
    </row>
    <row r="168" spans="1:6" s="26" customFormat="1" x14ac:dyDescent="0.2">
      <c r="A168" s="19" t="s">
        <v>268</v>
      </c>
      <c r="B168" s="24" t="s">
        <v>269</v>
      </c>
      <c r="C168" s="19">
        <v>2022</v>
      </c>
      <c r="D168" s="19">
        <v>2022</v>
      </c>
      <c r="E168" s="25">
        <v>340</v>
      </c>
      <c r="F168" s="25">
        <v>340</v>
      </c>
    </row>
    <row r="169" spans="1:6" s="26" customFormat="1" x14ac:dyDescent="0.2">
      <c r="A169" s="10" t="s">
        <v>270</v>
      </c>
      <c r="B169" s="11" t="s">
        <v>271</v>
      </c>
      <c r="C169" s="12"/>
      <c r="D169" s="12"/>
      <c r="E169" s="13">
        <f t="shared" ref="E169:F169" si="50">E170+E195+E200+E206</f>
        <v>51480.800000000003</v>
      </c>
      <c r="F169" s="13">
        <f t="shared" si="50"/>
        <v>30326.5</v>
      </c>
    </row>
    <row r="170" spans="1:6" s="26" customFormat="1" x14ac:dyDescent="0.2">
      <c r="A170" s="17" t="s">
        <v>272</v>
      </c>
      <c r="B170" s="18" t="s">
        <v>42</v>
      </c>
      <c r="C170" s="19"/>
      <c r="D170" s="19"/>
      <c r="E170" s="20">
        <f t="shared" ref="E170:F170" si="51">E171+E182</f>
        <v>40780.800000000003</v>
      </c>
      <c r="F170" s="20">
        <f t="shared" si="51"/>
        <v>23476.5</v>
      </c>
    </row>
    <row r="171" spans="1:6" s="26" customFormat="1" x14ac:dyDescent="0.2">
      <c r="A171" s="21"/>
      <c r="B171" s="22" t="s">
        <v>29</v>
      </c>
      <c r="C171" s="21"/>
      <c r="D171" s="21"/>
      <c r="E171" s="23">
        <f t="shared" ref="E171" si="52">SUM(E172:E181)</f>
        <v>22923.1</v>
      </c>
      <c r="F171" s="23">
        <f t="shared" ref="F171" si="53">SUM(F172:F181)</f>
        <v>7068.8</v>
      </c>
    </row>
    <row r="172" spans="1:6" s="26" customFormat="1" x14ac:dyDescent="0.2">
      <c r="A172" s="19" t="s">
        <v>273</v>
      </c>
      <c r="B172" s="24" t="s">
        <v>274</v>
      </c>
      <c r="C172" s="19">
        <v>2020</v>
      </c>
      <c r="D172" s="19">
        <v>2022</v>
      </c>
      <c r="E172" s="25">
        <v>1586.8</v>
      </c>
      <c r="F172" s="25">
        <v>886.8</v>
      </c>
    </row>
    <row r="173" spans="1:6" s="26" customFormat="1" x14ac:dyDescent="0.2">
      <c r="A173" s="19" t="s">
        <v>275</v>
      </c>
      <c r="B173" s="24" t="s">
        <v>276</v>
      </c>
      <c r="C173" s="19">
        <v>2021</v>
      </c>
      <c r="D173" s="19">
        <v>2022</v>
      </c>
      <c r="E173" s="25">
        <v>2000</v>
      </c>
      <c r="F173" s="25">
        <v>1800</v>
      </c>
    </row>
    <row r="174" spans="1:6" s="26" customFormat="1" ht="30" x14ac:dyDescent="0.2">
      <c r="A174" s="19" t="s">
        <v>277</v>
      </c>
      <c r="B174" s="24" t="s">
        <v>278</v>
      </c>
      <c r="C174" s="19">
        <v>2019</v>
      </c>
      <c r="D174" s="19">
        <v>2022</v>
      </c>
      <c r="E174" s="25">
        <v>1850</v>
      </c>
      <c r="F174" s="25">
        <v>650</v>
      </c>
    </row>
    <row r="175" spans="1:6" s="26" customFormat="1" ht="30" x14ac:dyDescent="0.2">
      <c r="A175" s="19" t="s">
        <v>279</v>
      </c>
      <c r="B175" s="24" t="s">
        <v>280</v>
      </c>
      <c r="C175" s="19">
        <v>2019</v>
      </c>
      <c r="D175" s="19">
        <v>2022</v>
      </c>
      <c r="E175" s="25">
        <v>2786.3</v>
      </c>
      <c r="F175" s="25">
        <v>936.4</v>
      </c>
    </row>
    <row r="176" spans="1:6" s="26" customFormat="1" ht="30" x14ac:dyDescent="0.2">
      <c r="A176" s="19" t="s">
        <v>281</v>
      </c>
      <c r="B176" s="24" t="s">
        <v>282</v>
      </c>
      <c r="C176" s="19">
        <v>2021</v>
      </c>
      <c r="D176" s="19">
        <v>2023</v>
      </c>
      <c r="E176" s="25">
        <v>1800</v>
      </c>
      <c r="F176" s="25">
        <v>560</v>
      </c>
    </row>
    <row r="177" spans="1:6" s="26" customFormat="1" ht="30" x14ac:dyDescent="0.2">
      <c r="A177" s="19" t="s">
        <v>283</v>
      </c>
      <c r="B177" s="24" t="s">
        <v>284</v>
      </c>
      <c r="C177" s="19">
        <v>2019</v>
      </c>
      <c r="D177" s="19">
        <v>2022</v>
      </c>
      <c r="E177" s="25">
        <v>4000</v>
      </c>
      <c r="F177" s="25">
        <v>262.60000000000002</v>
      </c>
    </row>
    <row r="178" spans="1:6" s="26" customFormat="1" ht="30" x14ac:dyDescent="0.2">
      <c r="A178" s="19" t="s">
        <v>285</v>
      </c>
      <c r="B178" s="24" t="s">
        <v>286</v>
      </c>
      <c r="C178" s="19">
        <v>2019</v>
      </c>
      <c r="D178" s="19">
        <v>2022</v>
      </c>
      <c r="E178" s="25">
        <v>5900</v>
      </c>
      <c r="F178" s="25">
        <v>700</v>
      </c>
    </row>
    <row r="179" spans="1:6" s="26" customFormat="1" x14ac:dyDescent="0.2">
      <c r="A179" s="19" t="s">
        <v>287</v>
      </c>
      <c r="B179" s="24" t="s">
        <v>288</v>
      </c>
      <c r="C179" s="19">
        <v>2020</v>
      </c>
      <c r="D179" s="19">
        <v>2022</v>
      </c>
      <c r="E179" s="25">
        <v>100</v>
      </c>
      <c r="F179" s="25">
        <v>46.2</v>
      </c>
    </row>
    <row r="180" spans="1:6" s="26" customFormat="1" x14ac:dyDescent="0.2">
      <c r="A180" s="19" t="s">
        <v>289</v>
      </c>
      <c r="B180" s="24" t="s">
        <v>290</v>
      </c>
      <c r="C180" s="19">
        <v>2020</v>
      </c>
      <c r="D180" s="19">
        <v>2022</v>
      </c>
      <c r="E180" s="25">
        <v>100</v>
      </c>
      <c r="F180" s="25">
        <v>26.8</v>
      </c>
    </row>
    <row r="181" spans="1:6" s="26" customFormat="1" ht="30" x14ac:dyDescent="0.2">
      <c r="A181" s="19" t="s">
        <v>291</v>
      </c>
      <c r="B181" s="24" t="s">
        <v>292</v>
      </c>
      <c r="C181" s="19">
        <v>2020</v>
      </c>
      <c r="D181" s="19">
        <v>2022</v>
      </c>
      <c r="E181" s="25">
        <v>2800</v>
      </c>
      <c r="F181" s="25">
        <v>1200</v>
      </c>
    </row>
    <row r="182" spans="1:6" s="26" customFormat="1" x14ac:dyDescent="0.2">
      <c r="A182" s="21"/>
      <c r="B182" s="22" t="s">
        <v>19</v>
      </c>
      <c r="C182" s="21"/>
      <c r="D182" s="21"/>
      <c r="E182" s="23">
        <f t="shared" ref="E182:F182" si="54">SUM(E183:E194)</f>
        <v>17857.7</v>
      </c>
      <c r="F182" s="23">
        <f t="shared" si="54"/>
        <v>16407.7</v>
      </c>
    </row>
    <row r="183" spans="1:6" s="26" customFormat="1" ht="30" x14ac:dyDescent="0.2">
      <c r="A183" s="19" t="s">
        <v>293</v>
      </c>
      <c r="B183" s="24" t="s">
        <v>294</v>
      </c>
      <c r="C183" s="19">
        <v>2022</v>
      </c>
      <c r="D183" s="19">
        <v>2022</v>
      </c>
      <c r="E183" s="25">
        <v>1142.8</v>
      </c>
      <c r="F183" s="25">
        <v>1142.8</v>
      </c>
    </row>
    <row r="184" spans="1:6" s="26" customFormat="1" ht="30" x14ac:dyDescent="0.2">
      <c r="A184" s="19" t="s">
        <v>295</v>
      </c>
      <c r="B184" s="24" t="s">
        <v>296</v>
      </c>
      <c r="C184" s="19">
        <v>2022</v>
      </c>
      <c r="D184" s="19">
        <v>2022</v>
      </c>
      <c r="E184" s="25">
        <v>1976.8</v>
      </c>
      <c r="F184" s="25">
        <v>1976.8</v>
      </c>
    </row>
    <row r="185" spans="1:6" s="26" customFormat="1" ht="30" x14ac:dyDescent="0.2">
      <c r="A185" s="19" t="s">
        <v>297</v>
      </c>
      <c r="B185" s="24" t="s">
        <v>298</v>
      </c>
      <c r="C185" s="19">
        <v>2022</v>
      </c>
      <c r="D185" s="19">
        <v>2022</v>
      </c>
      <c r="E185" s="25">
        <v>2700</v>
      </c>
      <c r="F185" s="25">
        <v>2700</v>
      </c>
    </row>
    <row r="186" spans="1:6" s="26" customFormat="1" x14ac:dyDescent="0.2">
      <c r="A186" s="19" t="s">
        <v>299</v>
      </c>
      <c r="B186" s="24" t="s">
        <v>300</v>
      </c>
      <c r="C186" s="19">
        <v>2022</v>
      </c>
      <c r="D186" s="19">
        <v>2022</v>
      </c>
      <c r="E186" s="25">
        <v>1000</v>
      </c>
      <c r="F186" s="25">
        <v>1000</v>
      </c>
    </row>
    <row r="187" spans="1:6" s="26" customFormat="1" x14ac:dyDescent="0.2">
      <c r="A187" s="19" t="s">
        <v>301</v>
      </c>
      <c r="B187" s="24" t="s">
        <v>302</v>
      </c>
      <c r="C187" s="19">
        <v>2022</v>
      </c>
      <c r="D187" s="19">
        <v>2023</v>
      </c>
      <c r="E187" s="25">
        <v>2500</v>
      </c>
      <c r="F187" s="25">
        <v>1500</v>
      </c>
    </row>
    <row r="188" spans="1:6" s="26" customFormat="1" ht="30" x14ac:dyDescent="0.2">
      <c r="A188" s="19" t="s">
        <v>303</v>
      </c>
      <c r="B188" s="24" t="s">
        <v>304</v>
      </c>
      <c r="C188" s="19">
        <v>2022</v>
      </c>
      <c r="D188" s="19">
        <v>2022</v>
      </c>
      <c r="E188" s="25">
        <v>1700</v>
      </c>
      <c r="F188" s="25">
        <v>1700</v>
      </c>
    </row>
    <row r="189" spans="1:6" s="26" customFormat="1" ht="30" x14ac:dyDescent="0.2">
      <c r="A189" s="19" t="s">
        <v>305</v>
      </c>
      <c r="B189" s="24" t="s">
        <v>306</v>
      </c>
      <c r="C189" s="19">
        <v>2022</v>
      </c>
      <c r="D189" s="19">
        <v>2022</v>
      </c>
      <c r="E189" s="25">
        <v>5268.1</v>
      </c>
      <c r="F189" s="25">
        <v>5268.1</v>
      </c>
    </row>
    <row r="190" spans="1:6" s="26" customFormat="1" x14ac:dyDescent="0.2">
      <c r="A190" s="19" t="s">
        <v>307</v>
      </c>
      <c r="B190" s="24" t="s">
        <v>308</v>
      </c>
      <c r="C190" s="19">
        <v>2022</v>
      </c>
      <c r="D190" s="19">
        <v>2022</v>
      </c>
      <c r="E190" s="25">
        <v>250</v>
      </c>
      <c r="F190" s="25">
        <v>250</v>
      </c>
    </row>
    <row r="191" spans="1:6" s="26" customFormat="1" x14ac:dyDescent="0.2">
      <c r="A191" s="19" t="s">
        <v>309</v>
      </c>
      <c r="B191" s="24" t="s">
        <v>310</v>
      </c>
      <c r="C191" s="19">
        <v>2022</v>
      </c>
      <c r="D191" s="19">
        <v>2022</v>
      </c>
      <c r="E191" s="25">
        <v>200</v>
      </c>
      <c r="F191" s="25">
        <v>200</v>
      </c>
    </row>
    <row r="192" spans="1:6" s="26" customFormat="1" x14ac:dyDescent="0.2">
      <c r="A192" s="19" t="s">
        <v>311</v>
      </c>
      <c r="B192" s="24" t="s">
        <v>312</v>
      </c>
      <c r="C192" s="19">
        <v>2022</v>
      </c>
      <c r="D192" s="19">
        <v>2023</v>
      </c>
      <c r="E192" s="25">
        <v>450</v>
      </c>
      <c r="F192" s="25">
        <v>200</v>
      </c>
    </row>
    <row r="193" spans="1:6" s="26" customFormat="1" x14ac:dyDescent="0.2">
      <c r="A193" s="19" t="s">
        <v>313</v>
      </c>
      <c r="B193" s="24" t="s">
        <v>314</v>
      </c>
      <c r="C193" s="19">
        <v>2022</v>
      </c>
      <c r="D193" s="19">
        <v>2023</v>
      </c>
      <c r="E193" s="25">
        <v>400</v>
      </c>
      <c r="F193" s="25">
        <v>200</v>
      </c>
    </row>
    <row r="194" spans="1:6" s="26" customFormat="1" ht="30" x14ac:dyDescent="0.2">
      <c r="A194" s="19" t="s">
        <v>315</v>
      </c>
      <c r="B194" s="24" t="s">
        <v>316</v>
      </c>
      <c r="C194" s="19">
        <v>2022</v>
      </c>
      <c r="D194" s="19">
        <v>2022</v>
      </c>
      <c r="E194" s="25">
        <v>270</v>
      </c>
      <c r="F194" s="25">
        <v>270</v>
      </c>
    </row>
    <row r="195" spans="1:6" s="26" customFormat="1" x14ac:dyDescent="0.2">
      <c r="A195" s="17" t="s">
        <v>317</v>
      </c>
      <c r="B195" s="18" t="s">
        <v>25</v>
      </c>
      <c r="C195" s="19"/>
      <c r="D195" s="19"/>
      <c r="E195" s="20">
        <f t="shared" ref="E195:F195" si="55">E196+E198</f>
        <v>2200</v>
      </c>
      <c r="F195" s="20">
        <f t="shared" si="55"/>
        <v>1550</v>
      </c>
    </row>
    <row r="196" spans="1:6" s="26" customFormat="1" x14ac:dyDescent="0.2">
      <c r="A196" s="21"/>
      <c r="B196" s="22" t="s">
        <v>29</v>
      </c>
      <c r="C196" s="21"/>
      <c r="D196" s="21"/>
      <c r="E196" s="23">
        <f t="shared" ref="E196:F196" si="56">SUM(E197:E197)</f>
        <v>1000</v>
      </c>
      <c r="F196" s="23">
        <f t="shared" si="56"/>
        <v>350</v>
      </c>
    </row>
    <row r="197" spans="1:6" s="26" customFormat="1" x14ac:dyDescent="0.2">
      <c r="A197" s="19" t="s">
        <v>318</v>
      </c>
      <c r="B197" s="24" t="s">
        <v>319</v>
      </c>
      <c r="C197" s="19">
        <v>2021</v>
      </c>
      <c r="D197" s="19">
        <v>2022</v>
      </c>
      <c r="E197" s="25">
        <v>1000</v>
      </c>
      <c r="F197" s="25">
        <v>350</v>
      </c>
    </row>
    <row r="198" spans="1:6" s="26" customFormat="1" x14ac:dyDescent="0.2">
      <c r="A198" s="21"/>
      <c r="B198" s="22" t="s">
        <v>19</v>
      </c>
      <c r="C198" s="21"/>
      <c r="D198" s="21"/>
      <c r="E198" s="23">
        <f t="shared" ref="E198:F198" si="57">SUM(E199:E199)</f>
        <v>1200</v>
      </c>
      <c r="F198" s="23">
        <f t="shared" si="57"/>
        <v>1200</v>
      </c>
    </row>
    <row r="199" spans="1:6" s="26" customFormat="1" ht="30" x14ac:dyDescent="0.2">
      <c r="A199" s="19" t="s">
        <v>320</v>
      </c>
      <c r="B199" s="24" t="s">
        <v>321</v>
      </c>
      <c r="C199" s="19">
        <v>2022</v>
      </c>
      <c r="D199" s="19">
        <v>2022</v>
      </c>
      <c r="E199" s="25">
        <v>1200</v>
      </c>
      <c r="F199" s="25">
        <v>1200</v>
      </c>
    </row>
    <row r="200" spans="1:6" s="26" customFormat="1" x14ac:dyDescent="0.2">
      <c r="A200" s="17" t="s">
        <v>322</v>
      </c>
      <c r="B200" s="18" t="s">
        <v>18</v>
      </c>
      <c r="C200" s="19"/>
      <c r="D200" s="19"/>
      <c r="E200" s="20">
        <f t="shared" ref="E200:F200" si="58">E201</f>
        <v>4400</v>
      </c>
      <c r="F200" s="20">
        <f t="shared" si="58"/>
        <v>3000</v>
      </c>
    </row>
    <row r="201" spans="1:6" s="26" customFormat="1" x14ac:dyDescent="0.2">
      <c r="A201" s="21"/>
      <c r="B201" s="22" t="s">
        <v>19</v>
      </c>
      <c r="C201" s="21"/>
      <c r="D201" s="21"/>
      <c r="E201" s="23">
        <f t="shared" ref="E201:F201" si="59">SUM(E202:E205)</f>
        <v>4400</v>
      </c>
      <c r="F201" s="23">
        <f t="shared" si="59"/>
        <v>3000</v>
      </c>
    </row>
    <row r="202" spans="1:6" s="26" customFormat="1" x14ac:dyDescent="0.2">
      <c r="A202" s="19" t="s">
        <v>323</v>
      </c>
      <c r="B202" s="24" t="s">
        <v>324</v>
      </c>
      <c r="C202" s="19">
        <v>2022</v>
      </c>
      <c r="D202" s="19">
        <v>2022</v>
      </c>
      <c r="E202" s="25">
        <v>1000</v>
      </c>
      <c r="F202" s="25">
        <v>1000</v>
      </c>
    </row>
    <row r="203" spans="1:6" s="26" customFormat="1" ht="30" x14ac:dyDescent="0.2">
      <c r="A203" s="19" t="s">
        <v>325</v>
      </c>
      <c r="B203" s="24" t="s">
        <v>326</v>
      </c>
      <c r="C203" s="19">
        <v>2022</v>
      </c>
      <c r="D203" s="19">
        <v>2022</v>
      </c>
      <c r="E203" s="25">
        <v>1000</v>
      </c>
      <c r="F203" s="25">
        <v>1000</v>
      </c>
    </row>
    <row r="204" spans="1:6" s="26" customFormat="1" x14ac:dyDescent="0.2">
      <c r="A204" s="19" t="s">
        <v>327</v>
      </c>
      <c r="B204" s="24" t="s">
        <v>328</v>
      </c>
      <c r="C204" s="19">
        <v>2022</v>
      </c>
      <c r="D204" s="19">
        <v>2022</v>
      </c>
      <c r="E204" s="25">
        <v>200</v>
      </c>
      <c r="F204" s="25">
        <v>200</v>
      </c>
    </row>
    <row r="205" spans="1:6" s="26" customFormat="1" ht="45" x14ac:dyDescent="0.2">
      <c r="A205" s="19" t="s">
        <v>329</v>
      </c>
      <c r="B205" s="24" t="s">
        <v>330</v>
      </c>
      <c r="C205" s="19">
        <v>2022</v>
      </c>
      <c r="D205" s="19">
        <v>2023</v>
      </c>
      <c r="E205" s="25">
        <v>2200</v>
      </c>
      <c r="F205" s="25">
        <v>800</v>
      </c>
    </row>
    <row r="206" spans="1:6" s="26" customFormat="1" x14ac:dyDescent="0.2">
      <c r="A206" s="17" t="s">
        <v>331</v>
      </c>
      <c r="B206" s="18" t="s">
        <v>154</v>
      </c>
      <c r="C206" s="19"/>
      <c r="D206" s="19"/>
      <c r="E206" s="20">
        <f t="shared" ref="E206:F206" si="60">E207</f>
        <v>4100</v>
      </c>
      <c r="F206" s="20">
        <f t="shared" si="60"/>
        <v>2300</v>
      </c>
    </row>
    <row r="207" spans="1:6" s="26" customFormat="1" x14ac:dyDescent="0.2">
      <c r="A207" s="21"/>
      <c r="B207" s="22" t="s">
        <v>19</v>
      </c>
      <c r="C207" s="21"/>
      <c r="D207" s="21"/>
      <c r="E207" s="23">
        <f t="shared" ref="E207:F207" si="61">SUM(E208:E211)</f>
        <v>4100</v>
      </c>
      <c r="F207" s="23">
        <f t="shared" si="61"/>
        <v>2300</v>
      </c>
    </row>
    <row r="208" spans="1:6" s="26" customFormat="1" ht="30" x14ac:dyDescent="0.2">
      <c r="A208" s="19" t="s">
        <v>332</v>
      </c>
      <c r="B208" s="24" t="s">
        <v>333</v>
      </c>
      <c r="C208" s="19">
        <v>2022</v>
      </c>
      <c r="D208" s="19">
        <v>2022</v>
      </c>
      <c r="E208" s="25">
        <v>400</v>
      </c>
      <c r="F208" s="25">
        <v>400</v>
      </c>
    </row>
    <row r="209" spans="1:6" s="26" customFormat="1" ht="30" x14ac:dyDescent="0.2">
      <c r="A209" s="19" t="s">
        <v>334</v>
      </c>
      <c r="B209" s="24" t="s">
        <v>335</v>
      </c>
      <c r="C209" s="19">
        <v>2022</v>
      </c>
      <c r="D209" s="19">
        <v>2022</v>
      </c>
      <c r="E209" s="25">
        <v>300</v>
      </c>
      <c r="F209" s="25">
        <v>300</v>
      </c>
    </row>
    <row r="210" spans="1:6" s="26" customFormat="1" ht="30" x14ac:dyDescent="0.2">
      <c r="A210" s="19" t="s">
        <v>336</v>
      </c>
      <c r="B210" s="24" t="s">
        <v>337</v>
      </c>
      <c r="C210" s="19">
        <v>2022</v>
      </c>
      <c r="D210" s="19">
        <v>2022</v>
      </c>
      <c r="E210" s="25">
        <v>400</v>
      </c>
      <c r="F210" s="25">
        <v>400</v>
      </c>
    </row>
    <row r="211" spans="1:6" s="26" customFormat="1" ht="45" x14ac:dyDescent="0.2">
      <c r="A211" s="19" t="s">
        <v>338</v>
      </c>
      <c r="B211" s="24" t="s">
        <v>339</v>
      </c>
      <c r="C211" s="19">
        <v>2022</v>
      </c>
      <c r="D211" s="19">
        <v>2023</v>
      </c>
      <c r="E211" s="25">
        <v>3000</v>
      </c>
      <c r="F211" s="25">
        <v>1200</v>
      </c>
    </row>
    <row r="212" spans="1:6" s="26" customFormat="1" x14ac:dyDescent="0.2">
      <c r="A212" s="10" t="s">
        <v>340</v>
      </c>
      <c r="B212" s="11" t="s">
        <v>341</v>
      </c>
      <c r="C212" s="12"/>
      <c r="D212" s="12"/>
      <c r="E212" s="13">
        <f t="shared" ref="E212:F212" si="62">E213+E219+E222</f>
        <v>23614.9</v>
      </c>
      <c r="F212" s="13">
        <f t="shared" si="62"/>
        <v>12457.35</v>
      </c>
    </row>
    <row r="213" spans="1:6" s="26" customFormat="1" x14ac:dyDescent="0.2">
      <c r="A213" s="17" t="s">
        <v>342</v>
      </c>
      <c r="B213" s="18" t="s">
        <v>42</v>
      </c>
      <c r="C213" s="19"/>
      <c r="D213" s="19"/>
      <c r="E213" s="20">
        <f t="shared" ref="E213:F213" si="63">E214</f>
        <v>18623.5</v>
      </c>
      <c r="F213" s="20">
        <f t="shared" si="63"/>
        <v>7465.95</v>
      </c>
    </row>
    <row r="214" spans="1:6" s="26" customFormat="1" x14ac:dyDescent="0.2">
      <c r="A214" s="21"/>
      <c r="B214" s="22" t="s">
        <v>19</v>
      </c>
      <c r="C214" s="21"/>
      <c r="D214" s="21"/>
      <c r="E214" s="23">
        <f t="shared" ref="E214" si="64">SUM(E215:E218)</f>
        <v>18623.5</v>
      </c>
      <c r="F214" s="23">
        <f t="shared" ref="F214" si="65">SUM(F215:F218)</f>
        <v>7465.95</v>
      </c>
    </row>
    <row r="215" spans="1:6" s="26" customFormat="1" ht="30" x14ac:dyDescent="0.2">
      <c r="A215" s="19" t="s">
        <v>343</v>
      </c>
      <c r="B215" s="24" t="s">
        <v>344</v>
      </c>
      <c r="C215" s="19">
        <v>2022</v>
      </c>
      <c r="D215" s="19">
        <v>2023</v>
      </c>
      <c r="E215" s="25">
        <v>1550</v>
      </c>
      <c r="F215" s="25">
        <v>752.1</v>
      </c>
    </row>
    <row r="216" spans="1:6" s="26" customFormat="1" ht="30" x14ac:dyDescent="0.2">
      <c r="A216" s="19" t="s">
        <v>345</v>
      </c>
      <c r="B216" s="24" t="s">
        <v>346</v>
      </c>
      <c r="C216" s="19">
        <v>2022</v>
      </c>
      <c r="D216" s="19">
        <v>2023</v>
      </c>
      <c r="E216" s="25">
        <v>1923.5</v>
      </c>
      <c r="F216" s="25">
        <v>961.75</v>
      </c>
    </row>
    <row r="217" spans="1:6" s="26" customFormat="1" ht="30" x14ac:dyDescent="0.2">
      <c r="A217" s="19" t="s">
        <v>347</v>
      </c>
      <c r="B217" s="24" t="s">
        <v>348</v>
      </c>
      <c r="C217" s="19">
        <v>2022</v>
      </c>
      <c r="D217" s="19">
        <v>2023</v>
      </c>
      <c r="E217" s="25">
        <v>1550</v>
      </c>
      <c r="F217" s="25">
        <v>752.1</v>
      </c>
    </row>
    <row r="218" spans="1:6" s="26" customFormat="1" x14ac:dyDescent="0.2">
      <c r="A218" s="19" t="s">
        <v>349</v>
      </c>
      <c r="B218" s="24" t="s">
        <v>350</v>
      </c>
      <c r="C218" s="19">
        <v>2022</v>
      </c>
      <c r="D218" s="19">
        <v>2023</v>
      </c>
      <c r="E218" s="25">
        <v>13600</v>
      </c>
      <c r="F218" s="25">
        <v>5000</v>
      </c>
    </row>
    <row r="219" spans="1:6" s="26" customFormat="1" x14ac:dyDescent="0.2">
      <c r="A219" s="17" t="s">
        <v>351</v>
      </c>
      <c r="B219" s="18" t="s">
        <v>25</v>
      </c>
      <c r="C219" s="19"/>
      <c r="D219" s="19"/>
      <c r="E219" s="20">
        <f t="shared" ref="E219:F219" si="66">E220</f>
        <v>2991.4</v>
      </c>
      <c r="F219" s="20">
        <f t="shared" si="66"/>
        <v>2991.4</v>
      </c>
    </row>
    <row r="220" spans="1:6" s="26" customFormat="1" x14ac:dyDescent="0.2">
      <c r="A220" s="21"/>
      <c r="B220" s="22" t="s">
        <v>19</v>
      </c>
      <c r="C220" s="21"/>
      <c r="D220" s="21"/>
      <c r="E220" s="23">
        <f t="shared" ref="E220:F220" si="67">SUM(E221:E221)</f>
        <v>2991.4</v>
      </c>
      <c r="F220" s="23">
        <f t="shared" si="67"/>
        <v>2991.4</v>
      </c>
    </row>
    <row r="221" spans="1:6" s="26" customFormat="1" x14ac:dyDescent="0.2">
      <c r="A221" s="19" t="s">
        <v>352</v>
      </c>
      <c r="B221" s="24" t="s">
        <v>353</v>
      </c>
      <c r="C221" s="19">
        <v>2022</v>
      </c>
      <c r="D221" s="19">
        <v>2022</v>
      </c>
      <c r="E221" s="25">
        <v>2991.4</v>
      </c>
      <c r="F221" s="25">
        <v>2991.4</v>
      </c>
    </row>
    <row r="222" spans="1:6" s="26" customFormat="1" x14ac:dyDescent="0.2">
      <c r="A222" s="17" t="s">
        <v>354</v>
      </c>
      <c r="B222" s="18" t="s">
        <v>18</v>
      </c>
      <c r="C222" s="19"/>
      <c r="D222" s="19"/>
      <c r="E222" s="20">
        <f t="shared" ref="E222:F222" si="68">E223</f>
        <v>2000</v>
      </c>
      <c r="F222" s="20">
        <f t="shared" si="68"/>
        <v>2000</v>
      </c>
    </row>
    <row r="223" spans="1:6" s="26" customFormat="1" x14ac:dyDescent="0.2">
      <c r="A223" s="21"/>
      <c r="B223" s="22" t="s">
        <v>19</v>
      </c>
      <c r="C223" s="21"/>
      <c r="D223" s="21"/>
      <c r="E223" s="23">
        <f t="shared" ref="E223:F223" si="69">SUM(E224:E225)</f>
        <v>2000</v>
      </c>
      <c r="F223" s="23">
        <f t="shared" si="69"/>
        <v>2000</v>
      </c>
    </row>
    <row r="224" spans="1:6" s="26" customFormat="1" ht="30" x14ac:dyDescent="0.2">
      <c r="A224" s="19" t="s">
        <v>355</v>
      </c>
      <c r="B224" s="24" t="s">
        <v>356</v>
      </c>
      <c r="C224" s="19">
        <v>2022</v>
      </c>
      <c r="D224" s="19">
        <v>2022</v>
      </c>
      <c r="E224" s="25">
        <v>1241.4000000000001</v>
      </c>
      <c r="F224" s="25">
        <v>1241.4000000000001</v>
      </c>
    </row>
    <row r="225" spans="1:6" s="26" customFormat="1" ht="30" x14ac:dyDescent="0.2">
      <c r="A225" s="19" t="s">
        <v>357</v>
      </c>
      <c r="B225" s="24" t="s">
        <v>358</v>
      </c>
      <c r="C225" s="19">
        <v>2022</v>
      </c>
      <c r="D225" s="19">
        <v>2022</v>
      </c>
      <c r="E225" s="25">
        <v>758.6</v>
      </c>
      <c r="F225" s="25">
        <v>758.6</v>
      </c>
    </row>
    <row r="226" spans="1:6" s="26" customFormat="1" x14ac:dyDescent="0.2">
      <c r="A226" s="10" t="s">
        <v>359</v>
      </c>
      <c r="B226" s="11" t="s">
        <v>360</v>
      </c>
      <c r="C226" s="12"/>
      <c r="D226" s="12"/>
      <c r="E226" s="13">
        <f t="shared" ref="E226:F226" si="70">E227+E230+E233</f>
        <v>8400</v>
      </c>
      <c r="F226" s="13">
        <f t="shared" si="70"/>
        <v>8400</v>
      </c>
    </row>
    <row r="227" spans="1:6" s="26" customFormat="1" x14ac:dyDescent="0.2">
      <c r="A227" s="17" t="s">
        <v>361</v>
      </c>
      <c r="B227" s="18" t="s">
        <v>42</v>
      </c>
      <c r="C227" s="19"/>
      <c r="D227" s="19"/>
      <c r="E227" s="20">
        <f t="shared" ref="E227:F227" si="71">E228</f>
        <v>1600</v>
      </c>
      <c r="F227" s="20">
        <f t="shared" si="71"/>
        <v>1600</v>
      </c>
    </row>
    <row r="228" spans="1:6" s="26" customFormat="1" x14ac:dyDescent="0.2">
      <c r="A228" s="21"/>
      <c r="B228" s="22" t="s">
        <v>19</v>
      </c>
      <c r="C228" s="21"/>
      <c r="D228" s="21"/>
      <c r="E228" s="23">
        <f t="shared" ref="E228:F228" si="72">SUM(E229:E229)</f>
        <v>1600</v>
      </c>
      <c r="F228" s="23">
        <f t="shared" si="72"/>
        <v>1600</v>
      </c>
    </row>
    <row r="229" spans="1:6" s="26" customFormat="1" ht="30" x14ac:dyDescent="0.2">
      <c r="A229" s="19" t="s">
        <v>362</v>
      </c>
      <c r="B229" s="24" t="s">
        <v>363</v>
      </c>
      <c r="C229" s="19">
        <v>2022</v>
      </c>
      <c r="D229" s="19">
        <v>2022</v>
      </c>
      <c r="E229" s="25">
        <v>1600</v>
      </c>
      <c r="F229" s="25">
        <v>1600</v>
      </c>
    </row>
    <row r="230" spans="1:6" s="26" customFormat="1" x14ac:dyDescent="0.2">
      <c r="A230" s="17" t="s">
        <v>364</v>
      </c>
      <c r="B230" s="18" t="s">
        <v>25</v>
      </c>
      <c r="C230" s="19"/>
      <c r="D230" s="19"/>
      <c r="E230" s="20">
        <f t="shared" ref="E230:F230" si="73">E231</f>
        <v>3500</v>
      </c>
      <c r="F230" s="20">
        <f t="shared" si="73"/>
        <v>3500</v>
      </c>
    </row>
    <row r="231" spans="1:6" s="26" customFormat="1" x14ac:dyDescent="0.2">
      <c r="A231" s="21"/>
      <c r="B231" s="22" t="s">
        <v>19</v>
      </c>
      <c r="C231" s="21"/>
      <c r="D231" s="21"/>
      <c r="E231" s="23">
        <f t="shared" ref="E231:F231" si="74">SUM(E232:E232)</f>
        <v>3500</v>
      </c>
      <c r="F231" s="23">
        <f t="shared" si="74"/>
        <v>3500</v>
      </c>
    </row>
    <row r="232" spans="1:6" s="26" customFormat="1" x14ac:dyDescent="0.2">
      <c r="A232" s="19" t="s">
        <v>365</v>
      </c>
      <c r="B232" s="24" t="s">
        <v>366</v>
      </c>
      <c r="C232" s="19">
        <v>2022</v>
      </c>
      <c r="D232" s="19">
        <v>2022</v>
      </c>
      <c r="E232" s="25">
        <v>3500</v>
      </c>
      <c r="F232" s="25">
        <v>3500</v>
      </c>
    </row>
    <row r="233" spans="1:6" s="26" customFormat="1" x14ac:dyDescent="0.2">
      <c r="A233" s="17" t="s">
        <v>367</v>
      </c>
      <c r="B233" s="18" t="s">
        <v>18</v>
      </c>
      <c r="C233" s="19"/>
      <c r="D233" s="19"/>
      <c r="E233" s="20">
        <f t="shared" ref="E233:F233" si="75">E234</f>
        <v>3300</v>
      </c>
      <c r="F233" s="20">
        <f t="shared" si="75"/>
        <v>3300</v>
      </c>
    </row>
    <row r="234" spans="1:6" s="26" customFormat="1" x14ac:dyDescent="0.2">
      <c r="A234" s="21"/>
      <c r="B234" s="22" t="s">
        <v>19</v>
      </c>
      <c r="C234" s="21"/>
      <c r="D234" s="21"/>
      <c r="E234" s="23">
        <f t="shared" ref="E234:F234" si="76">SUM(E235:E235)</f>
        <v>3300</v>
      </c>
      <c r="F234" s="23">
        <f t="shared" si="76"/>
        <v>3300</v>
      </c>
    </row>
    <row r="235" spans="1:6" s="26" customFormat="1" x14ac:dyDescent="0.2">
      <c r="A235" s="19" t="s">
        <v>368</v>
      </c>
      <c r="B235" s="24" t="s">
        <v>369</v>
      </c>
      <c r="C235" s="19">
        <v>2022</v>
      </c>
      <c r="D235" s="19">
        <v>2022</v>
      </c>
      <c r="E235" s="25">
        <v>3300</v>
      </c>
      <c r="F235" s="25">
        <v>3300</v>
      </c>
    </row>
    <row r="236" spans="1:6" s="26" customFormat="1" x14ac:dyDescent="0.2">
      <c r="A236" s="10" t="s">
        <v>370</v>
      </c>
      <c r="B236" s="11" t="s">
        <v>371</v>
      </c>
      <c r="C236" s="12"/>
      <c r="D236" s="12"/>
      <c r="E236" s="13">
        <f t="shared" ref="E236:F236" si="77">E237+E245+E250</f>
        <v>241438.9</v>
      </c>
      <c r="F236" s="13">
        <f t="shared" si="77"/>
        <v>110886.25620437191</v>
      </c>
    </row>
    <row r="237" spans="1:6" s="26" customFormat="1" x14ac:dyDescent="0.2">
      <c r="A237" s="14" t="s">
        <v>372</v>
      </c>
      <c r="B237" s="15" t="s">
        <v>373</v>
      </c>
      <c r="C237" s="12"/>
      <c r="D237" s="12"/>
      <c r="E237" s="16">
        <f t="shared" ref="E237:F237" si="78">E238+E241</f>
        <v>164438.9</v>
      </c>
      <c r="F237" s="16">
        <f t="shared" si="78"/>
        <v>33886.256204371908</v>
      </c>
    </row>
    <row r="238" spans="1:6" s="26" customFormat="1" x14ac:dyDescent="0.2">
      <c r="A238" s="17" t="s">
        <v>374</v>
      </c>
      <c r="B238" s="18" t="s">
        <v>42</v>
      </c>
      <c r="C238" s="19"/>
      <c r="D238" s="19"/>
      <c r="E238" s="20">
        <f t="shared" ref="E238:F238" si="79">E239</f>
        <v>1900</v>
      </c>
      <c r="F238" s="20">
        <f t="shared" si="79"/>
        <v>670</v>
      </c>
    </row>
    <row r="239" spans="1:6" s="26" customFormat="1" x14ac:dyDescent="0.2">
      <c r="A239" s="21"/>
      <c r="B239" s="22" t="s">
        <v>19</v>
      </c>
      <c r="C239" s="21"/>
      <c r="D239" s="21"/>
      <c r="E239" s="23">
        <f t="shared" ref="E239:F239" si="80">SUM(E240:E240)</f>
        <v>1900</v>
      </c>
      <c r="F239" s="23">
        <f t="shared" si="80"/>
        <v>670</v>
      </c>
    </row>
    <row r="240" spans="1:6" s="26" customFormat="1" x14ac:dyDescent="0.2">
      <c r="A240" s="19" t="s">
        <v>375</v>
      </c>
      <c r="B240" s="24" t="s">
        <v>376</v>
      </c>
      <c r="C240" s="19">
        <v>2022</v>
      </c>
      <c r="D240" s="19">
        <v>2023</v>
      </c>
      <c r="E240" s="25">
        <v>1900</v>
      </c>
      <c r="F240" s="25">
        <v>670</v>
      </c>
    </row>
    <row r="241" spans="1:6" s="26" customFormat="1" x14ac:dyDescent="0.2">
      <c r="A241" s="17" t="s">
        <v>377</v>
      </c>
      <c r="B241" s="18" t="s">
        <v>18</v>
      </c>
      <c r="C241" s="19"/>
      <c r="D241" s="19"/>
      <c r="E241" s="20">
        <f t="shared" ref="E241:F241" si="81">E242</f>
        <v>162538.9</v>
      </c>
      <c r="F241" s="20">
        <f t="shared" si="81"/>
        <v>33216.256204371908</v>
      </c>
    </row>
    <row r="242" spans="1:6" s="26" customFormat="1" x14ac:dyDescent="0.2">
      <c r="A242" s="21"/>
      <c r="B242" s="22" t="s">
        <v>29</v>
      </c>
      <c r="C242" s="21"/>
      <c r="D242" s="21"/>
      <c r="E242" s="23">
        <f t="shared" ref="E242:F242" si="82">SUM(E243:E244)</f>
        <v>162538.9</v>
      </c>
      <c r="F242" s="23">
        <f t="shared" si="82"/>
        <v>33216.256204371908</v>
      </c>
    </row>
    <row r="243" spans="1:6" s="26" customFormat="1" ht="30" x14ac:dyDescent="0.2">
      <c r="A243" s="19" t="s">
        <v>378</v>
      </c>
      <c r="B243" s="24" t="s">
        <v>379</v>
      </c>
      <c r="C243" s="19">
        <v>2019</v>
      </c>
      <c r="D243" s="19">
        <v>2022</v>
      </c>
      <c r="E243" s="25">
        <v>48395</v>
      </c>
      <c r="F243" s="25">
        <v>13642.1</v>
      </c>
    </row>
    <row r="244" spans="1:6" s="26" customFormat="1" ht="45" x14ac:dyDescent="0.2">
      <c r="A244" s="19" t="s">
        <v>380</v>
      </c>
      <c r="B244" s="24" t="s">
        <v>381</v>
      </c>
      <c r="C244" s="19">
        <v>2019</v>
      </c>
      <c r="D244" s="19">
        <v>2023</v>
      </c>
      <c r="E244" s="25">
        <v>114143.9</v>
      </c>
      <c r="F244" s="25">
        <v>19574.15620437191</v>
      </c>
    </row>
    <row r="245" spans="1:6" s="26" customFormat="1" x14ac:dyDescent="0.2">
      <c r="A245" s="14" t="s">
        <v>382</v>
      </c>
      <c r="B245" s="15" t="s">
        <v>383</v>
      </c>
      <c r="C245" s="12"/>
      <c r="D245" s="12"/>
      <c r="E245" s="16">
        <f t="shared" ref="E245:F246" si="83">E246</f>
        <v>72000</v>
      </c>
      <c r="F245" s="16">
        <f t="shared" si="83"/>
        <v>72000</v>
      </c>
    </row>
    <row r="246" spans="1:6" s="26" customFormat="1" x14ac:dyDescent="0.2">
      <c r="A246" s="17" t="s">
        <v>384</v>
      </c>
      <c r="B246" s="18" t="s">
        <v>42</v>
      </c>
      <c r="C246" s="19"/>
      <c r="D246" s="19"/>
      <c r="E246" s="20">
        <f t="shared" si="83"/>
        <v>72000</v>
      </c>
      <c r="F246" s="20">
        <f t="shared" si="83"/>
        <v>72000</v>
      </c>
    </row>
    <row r="247" spans="1:6" s="26" customFormat="1" x14ac:dyDescent="0.2">
      <c r="A247" s="21"/>
      <c r="B247" s="22" t="s">
        <v>19</v>
      </c>
      <c r="C247" s="21"/>
      <c r="D247" s="21"/>
      <c r="E247" s="23">
        <f t="shared" ref="E247:F247" si="84">SUM(E248:E249)</f>
        <v>72000</v>
      </c>
      <c r="F247" s="23">
        <f t="shared" si="84"/>
        <v>72000</v>
      </c>
    </row>
    <row r="248" spans="1:6" s="26" customFormat="1" ht="30" x14ac:dyDescent="0.2">
      <c r="A248" s="19" t="s">
        <v>385</v>
      </c>
      <c r="B248" s="24" t="s">
        <v>386</v>
      </c>
      <c r="C248" s="19">
        <v>2022</v>
      </c>
      <c r="D248" s="19">
        <v>2022</v>
      </c>
      <c r="E248" s="25">
        <v>64000</v>
      </c>
      <c r="F248" s="25">
        <v>64000</v>
      </c>
    </row>
    <row r="249" spans="1:6" s="26" customFormat="1" x14ac:dyDescent="0.2">
      <c r="A249" s="19" t="s">
        <v>387</v>
      </c>
      <c r="B249" s="24" t="s">
        <v>388</v>
      </c>
      <c r="C249" s="19">
        <v>2022</v>
      </c>
      <c r="D249" s="19">
        <v>2022</v>
      </c>
      <c r="E249" s="25">
        <v>8000</v>
      </c>
      <c r="F249" s="25">
        <v>8000</v>
      </c>
    </row>
    <row r="250" spans="1:6" s="26" customFormat="1" x14ac:dyDescent="0.2">
      <c r="A250" s="14" t="s">
        <v>389</v>
      </c>
      <c r="B250" s="15" t="s">
        <v>390</v>
      </c>
      <c r="C250" s="12"/>
      <c r="D250" s="12"/>
      <c r="E250" s="16">
        <f t="shared" ref="E250:F250" si="85">E251+E254</f>
        <v>5000</v>
      </c>
      <c r="F250" s="16">
        <f t="shared" si="85"/>
        <v>5000</v>
      </c>
    </row>
    <row r="251" spans="1:6" s="26" customFormat="1" x14ac:dyDescent="0.2">
      <c r="A251" s="17" t="s">
        <v>391</v>
      </c>
      <c r="B251" s="18" t="s">
        <v>25</v>
      </c>
      <c r="C251" s="19"/>
      <c r="D251" s="19"/>
      <c r="E251" s="20">
        <f t="shared" ref="E251:F251" si="86">E252</f>
        <v>2000</v>
      </c>
      <c r="F251" s="20">
        <f t="shared" si="86"/>
        <v>2000</v>
      </c>
    </row>
    <row r="252" spans="1:6" s="26" customFormat="1" x14ac:dyDescent="0.2">
      <c r="A252" s="21"/>
      <c r="B252" s="22" t="s">
        <v>19</v>
      </c>
      <c r="C252" s="21"/>
      <c r="D252" s="21"/>
      <c r="E252" s="23">
        <f t="shared" ref="E252:F252" si="87">SUM(E253:E253)</f>
        <v>2000</v>
      </c>
      <c r="F252" s="23">
        <f t="shared" si="87"/>
        <v>2000</v>
      </c>
    </row>
    <row r="253" spans="1:6" s="26" customFormat="1" x14ac:dyDescent="0.2">
      <c r="A253" s="19" t="s">
        <v>392</v>
      </c>
      <c r="B253" s="24" t="s">
        <v>393</v>
      </c>
      <c r="C253" s="19">
        <v>2022</v>
      </c>
      <c r="D253" s="19">
        <v>2022</v>
      </c>
      <c r="E253" s="25">
        <v>2000</v>
      </c>
      <c r="F253" s="25">
        <v>2000</v>
      </c>
    </row>
    <row r="254" spans="1:6" s="26" customFormat="1" x14ac:dyDescent="0.2">
      <c r="A254" s="17" t="s">
        <v>394</v>
      </c>
      <c r="B254" s="18" t="s">
        <v>18</v>
      </c>
      <c r="C254" s="19"/>
      <c r="D254" s="19"/>
      <c r="E254" s="20">
        <f t="shared" ref="E254:F254" si="88">E255</f>
        <v>3000</v>
      </c>
      <c r="F254" s="20">
        <f t="shared" si="88"/>
        <v>3000</v>
      </c>
    </row>
    <row r="255" spans="1:6" s="26" customFormat="1" x14ac:dyDescent="0.2">
      <c r="A255" s="21"/>
      <c r="B255" s="22" t="s">
        <v>19</v>
      </c>
      <c r="C255" s="21"/>
      <c r="D255" s="21"/>
      <c r="E255" s="23">
        <f t="shared" ref="E255:F255" si="89">SUM(E256:E256)</f>
        <v>3000</v>
      </c>
      <c r="F255" s="23">
        <f t="shared" si="89"/>
        <v>3000</v>
      </c>
    </row>
    <row r="256" spans="1:6" s="26" customFormat="1" x14ac:dyDescent="0.2">
      <c r="A256" s="19" t="s">
        <v>395</v>
      </c>
      <c r="B256" s="24" t="s">
        <v>396</v>
      </c>
      <c r="C256" s="19">
        <v>2022</v>
      </c>
      <c r="D256" s="19">
        <v>2022</v>
      </c>
      <c r="E256" s="25">
        <v>3000</v>
      </c>
      <c r="F256" s="25">
        <v>3000</v>
      </c>
    </row>
    <row r="257" spans="1:6" s="26" customFormat="1" x14ac:dyDescent="0.2">
      <c r="A257" s="10" t="s">
        <v>397</v>
      </c>
      <c r="B257" s="11" t="s">
        <v>398</v>
      </c>
      <c r="C257" s="12"/>
      <c r="D257" s="12"/>
      <c r="E257" s="13">
        <f t="shared" ref="E257:F257" si="90">E258+E263+E267+E274+E297+E304+E330+E337</f>
        <v>126972.70000000001</v>
      </c>
      <c r="F257" s="13">
        <f t="shared" si="90"/>
        <v>66780.617731623614</v>
      </c>
    </row>
    <row r="258" spans="1:6" s="26" customFormat="1" x14ac:dyDescent="0.2">
      <c r="A258" s="14" t="s">
        <v>399</v>
      </c>
      <c r="B258" s="15" t="s">
        <v>400</v>
      </c>
      <c r="C258" s="12"/>
      <c r="D258" s="12"/>
      <c r="E258" s="16">
        <f t="shared" ref="E258:F259" si="91">E259</f>
        <v>6000</v>
      </c>
      <c r="F258" s="16">
        <f t="shared" si="91"/>
        <v>3000</v>
      </c>
    </row>
    <row r="259" spans="1:6" s="26" customFormat="1" x14ac:dyDescent="0.2">
      <c r="A259" s="17" t="s">
        <v>401</v>
      </c>
      <c r="B259" s="18" t="s">
        <v>42</v>
      </c>
      <c r="C259" s="19"/>
      <c r="D259" s="19"/>
      <c r="E259" s="20">
        <f t="shared" si="91"/>
        <v>6000</v>
      </c>
      <c r="F259" s="20">
        <f t="shared" si="91"/>
        <v>3000</v>
      </c>
    </row>
    <row r="260" spans="1:6" s="26" customFormat="1" x14ac:dyDescent="0.2">
      <c r="A260" s="21"/>
      <c r="B260" s="22" t="s">
        <v>19</v>
      </c>
      <c r="C260" s="21"/>
      <c r="D260" s="21"/>
      <c r="E260" s="23">
        <f t="shared" ref="E260" si="92">SUM(E261:E262)</f>
        <v>6000</v>
      </c>
      <c r="F260" s="23">
        <f t="shared" ref="F260" si="93">SUM(F261:F262)</f>
        <v>3000</v>
      </c>
    </row>
    <row r="261" spans="1:6" s="26" customFormat="1" x14ac:dyDescent="0.2">
      <c r="A261" s="19" t="s">
        <v>402</v>
      </c>
      <c r="B261" s="24" t="s">
        <v>403</v>
      </c>
      <c r="C261" s="19">
        <v>2022</v>
      </c>
      <c r="D261" s="19">
        <v>2023</v>
      </c>
      <c r="E261" s="25">
        <v>2900</v>
      </c>
      <c r="F261" s="25">
        <v>1450</v>
      </c>
    </row>
    <row r="262" spans="1:6" s="26" customFormat="1" x14ac:dyDescent="0.2">
      <c r="A262" s="19" t="s">
        <v>404</v>
      </c>
      <c r="B262" s="24" t="s">
        <v>405</v>
      </c>
      <c r="C262" s="19">
        <v>2022</v>
      </c>
      <c r="D262" s="19">
        <v>2023</v>
      </c>
      <c r="E262" s="25">
        <v>3100</v>
      </c>
      <c r="F262" s="25">
        <v>1550</v>
      </c>
    </row>
    <row r="263" spans="1:6" s="26" customFormat="1" x14ac:dyDescent="0.2">
      <c r="A263" s="14" t="s">
        <v>406</v>
      </c>
      <c r="B263" s="15" t="s">
        <v>407</v>
      </c>
      <c r="C263" s="12"/>
      <c r="D263" s="12"/>
      <c r="E263" s="16">
        <f t="shared" ref="E263:F264" si="94">E264</f>
        <v>2400</v>
      </c>
      <c r="F263" s="16">
        <f t="shared" si="94"/>
        <v>1000</v>
      </c>
    </row>
    <row r="264" spans="1:6" s="26" customFormat="1" x14ac:dyDescent="0.2">
      <c r="A264" s="17" t="s">
        <v>408</v>
      </c>
      <c r="B264" s="18" t="s">
        <v>42</v>
      </c>
      <c r="C264" s="19"/>
      <c r="D264" s="19"/>
      <c r="E264" s="20">
        <f t="shared" si="94"/>
        <v>2400</v>
      </c>
      <c r="F264" s="20">
        <f t="shared" si="94"/>
        <v>1000</v>
      </c>
    </row>
    <row r="265" spans="1:6" s="26" customFormat="1" x14ac:dyDescent="0.2">
      <c r="A265" s="21"/>
      <c r="B265" s="22" t="s">
        <v>19</v>
      </c>
      <c r="C265" s="21"/>
      <c r="D265" s="21"/>
      <c r="E265" s="23">
        <f t="shared" ref="E265:F265" si="95">SUM(E266:E266)</f>
        <v>2400</v>
      </c>
      <c r="F265" s="23">
        <f t="shared" si="95"/>
        <v>1000</v>
      </c>
    </row>
    <row r="266" spans="1:6" s="26" customFormat="1" ht="30" x14ac:dyDescent="0.2">
      <c r="A266" s="19" t="s">
        <v>409</v>
      </c>
      <c r="B266" s="24" t="s">
        <v>410</v>
      </c>
      <c r="C266" s="19">
        <v>2022</v>
      </c>
      <c r="D266" s="19">
        <v>2023</v>
      </c>
      <c r="E266" s="25">
        <v>2400</v>
      </c>
      <c r="F266" s="25">
        <v>1000</v>
      </c>
    </row>
    <row r="267" spans="1:6" s="26" customFormat="1" x14ac:dyDescent="0.2">
      <c r="A267" s="14" t="s">
        <v>411</v>
      </c>
      <c r="B267" s="15" t="s">
        <v>412</v>
      </c>
      <c r="C267" s="12"/>
      <c r="D267" s="12"/>
      <c r="E267" s="16">
        <f t="shared" ref="E267:F267" si="96">E268</f>
        <v>13770</v>
      </c>
      <c r="F267" s="16">
        <f t="shared" si="96"/>
        <v>5170</v>
      </c>
    </row>
    <row r="268" spans="1:6" s="26" customFormat="1" x14ac:dyDescent="0.2">
      <c r="A268" s="17" t="s">
        <v>413</v>
      </c>
      <c r="B268" s="18" t="s">
        <v>42</v>
      </c>
      <c r="C268" s="19"/>
      <c r="D268" s="19"/>
      <c r="E268" s="20">
        <f t="shared" ref="E268:F268" si="97">E269+E271</f>
        <v>13770</v>
      </c>
      <c r="F268" s="20">
        <f t="shared" si="97"/>
        <v>5170</v>
      </c>
    </row>
    <row r="269" spans="1:6" s="26" customFormat="1" x14ac:dyDescent="0.2">
      <c r="A269" s="21"/>
      <c r="B269" s="22" t="s">
        <v>29</v>
      </c>
      <c r="C269" s="21"/>
      <c r="D269" s="21"/>
      <c r="E269" s="23">
        <f t="shared" ref="E269:F269" si="98">SUM(E270:E270)</f>
        <v>1270</v>
      </c>
      <c r="F269" s="23">
        <f t="shared" si="98"/>
        <v>1170</v>
      </c>
    </row>
    <row r="270" spans="1:6" s="26" customFormat="1" x14ac:dyDescent="0.2">
      <c r="A270" s="19" t="s">
        <v>414</v>
      </c>
      <c r="B270" s="24" t="s">
        <v>415</v>
      </c>
      <c r="C270" s="19">
        <v>2021</v>
      </c>
      <c r="D270" s="19">
        <v>2022</v>
      </c>
      <c r="E270" s="25">
        <v>1270</v>
      </c>
      <c r="F270" s="25">
        <v>1170</v>
      </c>
    </row>
    <row r="271" spans="1:6" s="26" customFormat="1" x14ac:dyDescent="0.2">
      <c r="A271" s="21"/>
      <c r="B271" s="22" t="s">
        <v>19</v>
      </c>
      <c r="C271" s="21"/>
      <c r="D271" s="21"/>
      <c r="E271" s="23">
        <f t="shared" ref="E271:F271" si="99">SUM(E272:E273)</f>
        <v>12500</v>
      </c>
      <c r="F271" s="23">
        <f t="shared" si="99"/>
        <v>4000</v>
      </c>
    </row>
    <row r="272" spans="1:6" s="26" customFormat="1" ht="30" x14ac:dyDescent="0.2">
      <c r="A272" s="19" t="s">
        <v>416</v>
      </c>
      <c r="B272" s="24" t="s">
        <v>417</v>
      </c>
      <c r="C272" s="19">
        <v>2022</v>
      </c>
      <c r="D272" s="19">
        <v>2023</v>
      </c>
      <c r="E272" s="25">
        <v>6200</v>
      </c>
      <c r="F272" s="25">
        <v>2000</v>
      </c>
    </row>
    <row r="273" spans="1:6" s="26" customFormat="1" x14ac:dyDescent="0.2">
      <c r="A273" s="19" t="s">
        <v>418</v>
      </c>
      <c r="B273" s="24" t="s">
        <v>419</v>
      </c>
      <c r="C273" s="19">
        <v>2022</v>
      </c>
      <c r="D273" s="19">
        <v>2023</v>
      </c>
      <c r="E273" s="25">
        <v>6300</v>
      </c>
      <c r="F273" s="25">
        <v>2000</v>
      </c>
    </row>
    <row r="274" spans="1:6" s="26" customFormat="1" x14ac:dyDescent="0.2">
      <c r="A274" s="14" t="s">
        <v>420</v>
      </c>
      <c r="B274" s="15" t="s">
        <v>421</v>
      </c>
      <c r="C274" s="12"/>
      <c r="D274" s="12"/>
      <c r="E274" s="16">
        <f t="shared" ref="E274:F274" si="100">E275+E284+E289</f>
        <v>52400.800000000003</v>
      </c>
      <c r="F274" s="16">
        <f t="shared" si="100"/>
        <v>24523.717731623623</v>
      </c>
    </row>
    <row r="275" spans="1:6" s="26" customFormat="1" x14ac:dyDescent="0.2">
      <c r="A275" s="17" t="s">
        <v>422</v>
      </c>
      <c r="B275" s="18" t="s">
        <v>42</v>
      </c>
      <c r="C275" s="19"/>
      <c r="D275" s="19"/>
      <c r="E275" s="20">
        <f t="shared" ref="E275:F275" si="101">E276+E278</f>
        <v>23957.5</v>
      </c>
      <c r="F275" s="20">
        <f t="shared" si="101"/>
        <v>10508.829730512869</v>
      </c>
    </row>
    <row r="276" spans="1:6" s="26" customFormat="1" x14ac:dyDescent="0.2">
      <c r="A276" s="21"/>
      <c r="B276" s="22" t="s">
        <v>29</v>
      </c>
      <c r="C276" s="21"/>
      <c r="D276" s="21"/>
      <c r="E276" s="23">
        <f t="shared" ref="E276:F276" si="102">SUM(E277:E277)</f>
        <v>6000</v>
      </c>
      <c r="F276" s="23">
        <f t="shared" si="102"/>
        <v>4700</v>
      </c>
    </row>
    <row r="277" spans="1:6" s="26" customFormat="1" ht="30" x14ac:dyDescent="0.2">
      <c r="A277" s="19" t="s">
        <v>423</v>
      </c>
      <c r="B277" s="24" t="s">
        <v>424</v>
      </c>
      <c r="C277" s="19">
        <v>2021</v>
      </c>
      <c r="D277" s="19">
        <v>2022</v>
      </c>
      <c r="E277" s="25">
        <v>6000</v>
      </c>
      <c r="F277" s="25">
        <v>4700</v>
      </c>
    </row>
    <row r="278" spans="1:6" s="26" customFormat="1" x14ac:dyDescent="0.2">
      <c r="A278" s="21"/>
      <c r="B278" s="22" t="s">
        <v>19</v>
      </c>
      <c r="C278" s="21"/>
      <c r="D278" s="21"/>
      <c r="E278" s="23">
        <f t="shared" ref="E278:F278" si="103">SUM(E279:E283)</f>
        <v>17957.5</v>
      </c>
      <c r="F278" s="23">
        <f t="shared" si="103"/>
        <v>5808.8297305128699</v>
      </c>
    </row>
    <row r="279" spans="1:6" s="26" customFormat="1" ht="30" x14ac:dyDescent="0.2">
      <c r="A279" s="19" t="s">
        <v>425</v>
      </c>
      <c r="B279" s="24" t="s">
        <v>426</v>
      </c>
      <c r="C279" s="19">
        <v>2022</v>
      </c>
      <c r="D279" s="19">
        <v>2023</v>
      </c>
      <c r="E279" s="25">
        <v>6500</v>
      </c>
      <c r="F279" s="25">
        <v>2042.5297305128699</v>
      </c>
    </row>
    <row r="280" spans="1:6" s="26" customFormat="1" ht="30" x14ac:dyDescent="0.2">
      <c r="A280" s="19" t="s">
        <v>427</v>
      </c>
      <c r="B280" s="24" t="s">
        <v>428</v>
      </c>
      <c r="C280" s="19">
        <v>2022</v>
      </c>
      <c r="D280" s="19">
        <v>2022</v>
      </c>
      <c r="E280" s="25">
        <v>466.3</v>
      </c>
      <c r="F280" s="25">
        <v>466.3</v>
      </c>
    </row>
    <row r="281" spans="1:6" s="26" customFormat="1" x14ac:dyDescent="0.2">
      <c r="A281" s="19" t="s">
        <v>429</v>
      </c>
      <c r="B281" s="24" t="s">
        <v>430</v>
      </c>
      <c r="C281" s="19">
        <v>2022</v>
      </c>
      <c r="D281" s="19">
        <v>2023</v>
      </c>
      <c r="E281" s="25">
        <v>2302.1</v>
      </c>
      <c r="F281" s="25">
        <v>1150</v>
      </c>
    </row>
    <row r="282" spans="1:6" s="26" customFormat="1" x14ac:dyDescent="0.2">
      <c r="A282" s="19" t="s">
        <v>431</v>
      </c>
      <c r="B282" s="24" t="s">
        <v>432</v>
      </c>
      <c r="C282" s="19">
        <v>2022</v>
      </c>
      <c r="D282" s="19">
        <v>2024</v>
      </c>
      <c r="E282" s="25">
        <v>8339.1</v>
      </c>
      <c r="F282" s="25">
        <v>2000</v>
      </c>
    </row>
    <row r="283" spans="1:6" s="26" customFormat="1" x14ac:dyDescent="0.2">
      <c r="A283" s="19" t="s">
        <v>433</v>
      </c>
      <c r="B283" s="24" t="s">
        <v>434</v>
      </c>
      <c r="C283" s="19">
        <v>2022</v>
      </c>
      <c r="D283" s="19">
        <v>2023</v>
      </c>
      <c r="E283" s="25">
        <v>350</v>
      </c>
      <c r="F283" s="25">
        <v>150</v>
      </c>
    </row>
    <row r="284" spans="1:6" s="26" customFormat="1" x14ac:dyDescent="0.2">
      <c r="A284" s="17" t="s">
        <v>435</v>
      </c>
      <c r="B284" s="18" t="s">
        <v>25</v>
      </c>
      <c r="C284" s="19"/>
      <c r="D284" s="19"/>
      <c r="E284" s="20">
        <f t="shared" ref="E284:F284" si="104">E285</f>
        <v>1220.0999999999999</v>
      </c>
      <c r="F284" s="20">
        <f t="shared" si="104"/>
        <v>1220.0999999999999</v>
      </c>
    </row>
    <row r="285" spans="1:6" s="26" customFormat="1" x14ac:dyDescent="0.2">
      <c r="A285" s="21"/>
      <c r="B285" s="22" t="s">
        <v>19</v>
      </c>
      <c r="C285" s="21"/>
      <c r="D285" s="21"/>
      <c r="E285" s="23">
        <f t="shared" ref="E285:F285" si="105">SUM(E286:E288)</f>
        <v>1220.0999999999999</v>
      </c>
      <c r="F285" s="23">
        <f t="shared" si="105"/>
        <v>1220.0999999999999</v>
      </c>
    </row>
    <row r="286" spans="1:6" s="26" customFormat="1" ht="30" x14ac:dyDescent="0.2">
      <c r="A286" s="19" t="s">
        <v>436</v>
      </c>
      <c r="B286" s="24" t="s">
        <v>437</v>
      </c>
      <c r="C286" s="19">
        <v>2022</v>
      </c>
      <c r="D286" s="19">
        <v>2022</v>
      </c>
      <c r="E286" s="25">
        <v>200</v>
      </c>
      <c r="F286" s="25">
        <v>200</v>
      </c>
    </row>
    <row r="287" spans="1:6" s="26" customFormat="1" ht="30" x14ac:dyDescent="0.2">
      <c r="A287" s="19" t="s">
        <v>438</v>
      </c>
      <c r="B287" s="24" t="s">
        <v>439</v>
      </c>
      <c r="C287" s="19">
        <v>2022</v>
      </c>
      <c r="D287" s="19">
        <v>2022</v>
      </c>
      <c r="E287" s="25">
        <v>510.1</v>
      </c>
      <c r="F287" s="25">
        <v>510.1</v>
      </c>
    </row>
    <row r="288" spans="1:6" s="26" customFormat="1" ht="30" x14ac:dyDescent="0.2">
      <c r="A288" s="19" t="s">
        <v>440</v>
      </c>
      <c r="B288" s="24" t="s">
        <v>441</v>
      </c>
      <c r="C288" s="19">
        <v>2022</v>
      </c>
      <c r="D288" s="19">
        <v>2022</v>
      </c>
      <c r="E288" s="25">
        <v>510</v>
      </c>
      <c r="F288" s="25">
        <v>510</v>
      </c>
    </row>
    <row r="289" spans="1:6" s="26" customFormat="1" x14ac:dyDescent="0.2">
      <c r="A289" s="17" t="s">
        <v>442</v>
      </c>
      <c r="B289" s="18" t="s">
        <v>18</v>
      </c>
      <c r="C289" s="19"/>
      <c r="D289" s="19"/>
      <c r="E289" s="20">
        <f t="shared" ref="E289:F289" si="106">E290+E292</f>
        <v>27223.200000000001</v>
      </c>
      <c r="F289" s="20">
        <f t="shared" si="106"/>
        <v>12794.788001110754</v>
      </c>
    </row>
    <row r="290" spans="1:6" s="26" customFormat="1" x14ac:dyDescent="0.2">
      <c r="A290" s="21"/>
      <c r="B290" s="22" t="s">
        <v>29</v>
      </c>
      <c r="C290" s="21"/>
      <c r="D290" s="21"/>
      <c r="E290" s="23">
        <f t="shared" ref="E290:F290" si="107">SUM(E291:E291)</f>
        <v>17325.400000000001</v>
      </c>
      <c r="F290" s="23">
        <f t="shared" si="107"/>
        <v>2896.9880011107539</v>
      </c>
    </row>
    <row r="291" spans="1:6" s="26" customFormat="1" ht="30" x14ac:dyDescent="0.2">
      <c r="A291" s="19" t="s">
        <v>443</v>
      </c>
      <c r="B291" s="24" t="s">
        <v>444</v>
      </c>
      <c r="C291" s="19">
        <v>2021</v>
      </c>
      <c r="D291" s="19">
        <v>2024</v>
      </c>
      <c r="E291" s="25">
        <v>17325.400000000001</v>
      </c>
      <c r="F291" s="25">
        <v>2896.9880011107539</v>
      </c>
    </row>
    <row r="292" spans="1:6" s="26" customFormat="1" x14ac:dyDescent="0.2">
      <c r="A292" s="21"/>
      <c r="B292" s="22" t="s">
        <v>19</v>
      </c>
      <c r="C292" s="21"/>
      <c r="D292" s="21"/>
      <c r="E292" s="23">
        <f t="shared" ref="E292:F292" si="108">SUM(E293:E296)</f>
        <v>9897.7999999999993</v>
      </c>
      <c r="F292" s="23">
        <f t="shared" si="108"/>
        <v>9897.7999999999993</v>
      </c>
    </row>
    <row r="293" spans="1:6" s="26" customFormat="1" x14ac:dyDescent="0.2">
      <c r="A293" s="19" t="s">
        <v>445</v>
      </c>
      <c r="B293" s="24" t="s">
        <v>446</v>
      </c>
      <c r="C293" s="19">
        <v>2022</v>
      </c>
      <c r="D293" s="19">
        <v>2022</v>
      </c>
      <c r="E293" s="25">
        <v>2987.8</v>
      </c>
      <c r="F293" s="25">
        <v>2987.8</v>
      </c>
    </row>
    <row r="294" spans="1:6" s="26" customFormat="1" ht="30" x14ac:dyDescent="0.2">
      <c r="A294" s="19" t="s">
        <v>447</v>
      </c>
      <c r="B294" s="24" t="s">
        <v>448</v>
      </c>
      <c r="C294" s="19">
        <v>2022</v>
      </c>
      <c r="D294" s="19">
        <v>2022</v>
      </c>
      <c r="E294" s="25">
        <v>10</v>
      </c>
      <c r="F294" s="25">
        <v>10</v>
      </c>
    </row>
    <row r="295" spans="1:6" s="26" customFormat="1" ht="30" x14ac:dyDescent="0.2">
      <c r="A295" s="19" t="s">
        <v>449</v>
      </c>
      <c r="B295" s="24" t="s">
        <v>450</v>
      </c>
      <c r="C295" s="19">
        <v>2022</v>
      </c>
      <c r="D295" s="19">
        <v>2022</v>
      </c>
      <c r="E295" s="25">
        <v>100</v>
      </c>
      <c r="F295" s="25">
        <v>100</v>
      </c>
    </row>
    <row r="296" spans="1:6" s="26" customFormat="1" ht="30" x14ac:dyDescent="0.2">
      <c r="A296" s="19" t="s">
        <v>451</v>
      </c>
      <c r="B296" s="24" t="s">
        <v>452</v>
      </c>
      <c r="C296" s="19">
        <v>2022</v>
      </c>
      <c r="D296" s="19">
        <v>2022</v>
      </c>
      <c r="E296" s="25">
        <v>6800</v>
      </c>
      <c r="F296" s="25">
        <v>6800</v>
      </c>
    </row>
    <row r="297" spans="1:6" s="26" customFormat="1" x14ac:dyDescent="0.2">
      <c r="A297" s="14" t="s">
        <v>453</v>
      </c>
      <c r="B297" s="15" t="s">
        <v>454</v>
      </c>
      <c r="C297" s="12"/>
      <c r="D297" s="12"/>
      <c r="E297" s="16">
        <f t="shared" ref="E297:F297" si="109">E298+E301</f>
        <v>23713.5</v>
      </c>
      <c r="F297" s="16">
        <f t="shared" si="109"/>
        <v>18364.099999999999</v>
      </c>
    </row>
    <row r="298" spans="1:6" s="26" customFormat="1" x14ac:dyDescent="0.2">
      <c r="A298" s="17" t="s">
        <v>455</v>
      </c>
      <c r="B298" s="18" t="s">
        <v>25</v>
      </c>
      <c r="C298" s="19"/>
      <c r="D298" s="19"/>
      <c r="E298" s="20">
        <f t="shared" ref="E298:F298" si="110">E299</f>
        <v>5807.5</v>
      </c>
      <c r="F298" s="20">
        <f t="shared" si="110"/>
        <v>458.1</v>
      </c>
    </row>
    <row r="299" spans="1:6" s="26" customFormat="1" x14ac:dyDescent="0.2">
      <c r="A299" s="21"/>
      <c r="B299" s="22" t="s">
        <v>19</v>
      </c>
      <c r="C299" s="21"/>
      <c r="D299" s="21"/>
      <c r="E299" s="23">
        <f t="shared" ref="E299:F299" si="111">SUM(E300:E300)</f>
        <v>5807.5</v>
      </c>
      <c r="F299" s="23">
        <f t="shared" si="111"/>
        <v>458.1</v>
      </c>
    </row>
    <row r="300" spans="1:6" s="26" customFormat="1" x14ac:dyDescent="0.2">
      <c r="A300" s="19" t="s">
        <v>456</v>
      </c>
      <c r="B300" s="24" t="s">
        <v>457</v>
      </c>
      <c r="C300" s="19">
        <v>2022</v>
      </c>
      <c r="D300" s="19">
        <v>2023</v>
      </c>
      <c r="E300" s="25">
        <v>5807.5</v>
      </c>
      <c r="F300" s="25">
        <v>458.1</v>
      </c>
    </row>
    <row r="301" spans="1:6" s="26" customFormat="1" x14ac:dyDescent="0.2">
      <c r="A301" s="17" t="s">
        <v>458</v>
      </c>
      <c r="B301" s="18" t="s">
        <v>18</v>
      </c>
      <c r="C301" s="19"/>
      <c r="D301" s="19"/>
      <c r="E301" s="20">
        <f t="shared" ref="E301:F301" si="112">E302</f>
        <v>17906</v>
      </c>
      <c r="F301" s="20">
        <f t="shared" si="112"/>
        <v>17906</v>
      </c>
    </row>
    <row r="302" spans="1:6" s="26" customFormat="1" x14ac:dyDescent="0.2">
      <c r="A302" s="21"/>
      <c r="B302" s="22" t="s">
        <v>19</v>
      </c>
      <c r="C302" s="21"/>
      <c r="D302" s="21"/>
      <c r="E302" s="23">
        <f t="shared" ref="E302:F302" si="113">SUM(E303:E303)</f>
        <v>17906</v>
      </c>
      <c r="F302" s="23">
        <f t="shared" si="113"/>
        <v>17906</v>
      </c>
    </row>
    <row r="303" spans="1:6" s="26" customFormat="1" x14ac:dyDescent="0.2">
      <c r="A303" s="19" t="s">
        <v>459</v>
      </c>
      <c r="B303" s="24" t="s">
        <v>460</v>
      </c>
      <c r="C303" s="19">
        <v>2022</v>
      </c>
      <c r="D303" s="19">
        <v>2022</v>
      </c>
      <c r="E303" s="25">
        <v>17906</v>
      </c>
      <c r="F303" s="25">
        <v>17906</v>
      </c>
    </row>
    <row r="304" spans="1:6" s="26" customFormat="1" x14ac:dyDescent="0.2">
      <c r="A304" s="14" t="s">
        <v>461</v>
      </c>
      <c r="B304" s="15" t="s">
        <v>462</v>
      </c>
      <c r="C304" s="12"/>
      <c r="D304" s="12"/>
      <c r="E304" s="16">
        <f t="shared" ref="E304:F304" si="114">E305+E322+E327</f>
        <v>20568.3</v>
      </c>
      <c r="F304" s="16">
        <f t="shared" si="114"/>
        <v>11170.300000000001</v>
      </c>
    </row>
    <row r="305" spans="1:6" s="26" customFormat="1" x14ac:dyDescent="0.2">
      <c r="A305" s="17" t="s">
        <v>463</v>
      </c>
      <c r="B305" s="18" t="s">
        <v>42</v>
      </c>
      <c r="C305" s="19"/>
      <c r="D305" s="19"/>
      <c r="E305" s="20">
        <f t="shared" ref="E305:F305" si="115">E306+E311</f>
        <v>20177.2</v>
      </c>
      <c r="F305" s="20">
        <f t="shared" si="115"/>
        <v>10859.2</v>
      </c>
    </row>
    <row r="306" spans="1:6" s="26" customFormat="1" x14ac:dyDescent="0.2">
      <c r="A306" s="21"/>
      <c r="B306" s="22" t="s">
        <v>29</v>
      </c>
      <c r="C306" s="21"/>
      <c r="D306" s="21"/>
      <c r="E306" s="23">
        <f t="shared" ref="E306" si="116">SUM(E307:E310)</f>
        <v>7135.7000000000007</v>
      </c>
      <c r="F306" s="23">
        <f t="shared" ref="F306" si="117">SUM(F307:F310)</f>
        <v>4421.7</v>
      </c>
    </row>
    <row r="307" spans="1:6" s="26" customFormat="1" x14ac:dyDescent="0.2">
      <c r="A307" s="19" t="s">
        <v>464</v>
      </c>
      <c r="B307" s="24" t="s">
        <v>465</v>
      </c>
      <c r="C307" s="19">
        <v>2021</v>
      </c>
      <c r="D307" s="19">
        <v>2022</v>
      </c>
      <c r="E307" s="25">
        <v>300</v>
      </c>
      <c r="F307" s="25">
        <v>200</v>
      </c>
    </row>
    <row r="308" spans="1:6" s="26" customFormat="1" x14ac:dyDescent="0.2">
      <c r="A308" s="19" t="s">
        <v>466</v>
      </c>
      <c r="B308" s="24" t="s">
        <v>467</v>
      </c>
      <c r="C308" s="19">
        <v>2021</v>
      </c>
      <c r="D308" s="19">
        <v>2022</v>
      </c>
      <c r="E308" s="25">
        <v>380</v>
      </c>
      <c r="F308" s="25">
        <v>280</v>
      </c>
    </row>
    <row r="309" spans="1:6" s="26" customFormat="1" x14ac:dyDescent="0.2">
      <c r="A309" s="19" t="s">
        <v>468</v>
      </c>
      <c r="B309" s="24" t="s">
        <v>469</v>
      </c>
      <c r="C309" s="19">
        <v>2021</v>
      </c>
      <c r="D309" s="19">
        <v>2022</v>
      </c>
      <c r="E309" s="25">
        <v>2789.3</v>
      </c>
      <c r="F309" s="25">
        <v>1323.8</v>
      </c>
    </row>
    <row r="310" spans="1:6" s="26" customFormat="1" x14ac:dyDescent="0.2">
      <c r="A310" s="19" t="s">
        <v>470</v>
      </c>
      <c r="B310" s="24" t="s">
        <v>471</v>
      </c>
      <c r="C310" s="19">
        <v>2021</v>
      </c>
      <c r="D310" s="19">
        <v>2022</v>
      </c>
      <c r="E310" s="25">
        <v>3666.4</v>
      </c>
      <c r="F310" s="25">
        <v>2617.9</v>
      </c>
    </row>
    <row r="311" spans="1:6" s="26" customFormat="1" x14ac:dyDescent="0.2">
      <c r="A311" s="21"/>
      <c r="B311" s="22" t="s">
        <v>19</v>
      </c>
      <c r="C311" s="21"/>
      <c r="D311" s="21"/>
      <c r="E311" s="23">
        <f t="shared" ref="E311:F311" si="118">SUM(E312:E321)</f>
        <v>13041.5</v>
      </c>
      <c r="F311" s="23">
        <f t="shared" si="118"/>
        <v>6437.5</v>
      </c>
    </row>
    <row r="312" spans="1:6" s="26" customFormat="1" x14ac:dyDescent="0.2">
      <c r="A312" s="19" t="s">
        <v>472</v>
      </c>
      <c r="B312" s="24" t="s">
        <v>473</v>
      </c>
      <c r="C312" s="19">
        <v>2022</v>
      </c>
      <c r="D312" s="19">
        <v>2022</v>
      </c>
      <c r="E312" s="25">
        <v>2900</v>
      </c>
      <c r="F312" s="25">
        <v>2900</v>
      </c>
    </row>
    <row r="313" spans="1:6" s="26" customFormat="1" x14ac:dyDescent="0.2">
      <c r="A313" s="19" t="s">
        <v>474</v>
      </c>
      <c r="B313" s="24" t="s">
        <v>475</v>
      </c>
      <c r="C313" s="19">
        <v>2022</v>
      </c>
      <c r="D313" s="19">
        <v>2023</v>
      </c>
      <c r="E313" s="25">
        <v>600</v>
      </c>
      <c r="F313" s="25">
        <v>157.5</v>
      </c>
    </row>
    <row r="314" spans="1:6" s="26" customFormat="1" x14ac:dyDescent="0.2">
      <c r="A314" s="19" t="s">
        <v>476</v>
      </c>
      <c r="B314" s="24" t="s">
        <v>477</v>
      </c>
      <c r="C314" s="19">
        <v>2022</v>
      </c>
      <c r="D314" s="19">
        <v>2023</v>
      </c>
      <c r="E314" s="25">
        <v>600</v>
      </c>
      <c r="F314" s="25">
        <v>157.5</v>
      </c>
    </row>
    <row r="315" spans="1:6" s="26" customFormat="1" x14ac:dyDescent="0.2">
      <c r="A315" s="19" t="s">
        <v>478</v>
      </c>
      <c r="B315" s="24" t="s">
        <v>479</v>
      </c>
      <c r="C315" s="19">
        <v>2022</v>
      </c>
      <c r="D315" s="19">
        <v>2022</v>
      </c>
      <c r="E315" s="25">
        <v>157.5</v>
      </c>
      <c r="F315" s="25">
        <v>157.5</v>
      </c>
    </row>
    <row r="316" spans="1:6" s="26" customFormat="1" x14ac:dyDescent="0.2">
      <c r="A316" s="19" t="s">
        <v>480</v>
      </c>
      <c r="B316" s="24" t="s">
        <v>481</v>
      </c>
      <c r="C316" s="19">
        <v>2022</v>
      </c>
      <c r="D316" s="19">
        <v>2022</v>
      </c>
      <c r="E316" s="25">
        <v>157.5</v>
      </c>
      <c r="F316" s="25">
        <v>157.5</v>
      </c>
    </row>
    <row r="317" spans="1:6" s="26" customFormat="1" x14ac:dyDescent="0.2">
      <c r="A317" s="19" t="s">
        <v>482</v>
      </c>
      <c r="B317" s="24" t="s">
        <v>483</v>
      </c>
      <c r="C317" s="19">
        <v>2022</v>
      </c>
      <c r="D317" s="19">
        <v>2022</v>
      </c>
      <c r="E317" s="25">
        <v>157.5</v>
      </c>
      <c r="F317" s="25">
        <v>157.5</v>
      </c>
    </row>
    <row r="318" spans="1:6" s="26" customFormat="1" x14ac:dyDescent="0.2">
      <c r="A318" s="19" t="s">
        <v>484</v>
      </c>
      <c r="B318" s="24" t="s">
        <v>485</v>
      </c>
      <c r="C318" s="19">
        <v>2022</v>
      </c>
      <c r="D318" s="19">
        <v>2022</v>
      </c>
      <c r="E318" s="25">
        <v>380</v>
      </c>
      <c r="F318" s="25">
        <v>380</v>
      </c>
    </row>
    <row r="319" spans="1:6" s="26" customFormat="1" x14ac:dyDescent="0.2">
      <c r="A319" s="19" t="s">
        <v>486</v>
      </c>
      <c r="B319" s="24" t="s">
        <v>487</v>
      </c>
      <c r="C319" s="19">
        <v>2022</v>
      </c>
      <c r="D319" s="19">
        <v>2022</v>
      </c>
      <c r="E319" s="25">
        <v>380</v>
      </c>
      <c r="F319" s="25">
        <v>380</v>
      </c>
    </row>
    <row r="320" spans="1:6" s="26" customFormat="1" x14ac:dyDescent="0.2">
      <c r="A320" s="19" t="s">
        <v>488</v>
      </c>
      <c r="B320" s="24" t="s">
        <v>489</v>
      </c>
      <c r="C320" s="19">
        <v>2022</v>
      </c>
      <c r="D320" s="19">
        <v>2023</v>
      </c>
      <c r="E320" s="25">
        <v>2309</v>
      </c>
      <c r="F320" s="25">
        <v>700</v>
      </c>
    </row>
    <row r="321" spans="1:6" s="26" customFormat="1" x14ac:dyDescent="0.2">
      <c r="A321" s="19" t="s">
        <v>490</v>
      </c>
      <c r="B321" s="24" t="s">
        <v>491</v>
      </c>
      <c r="C321" s="19">
        <v>2022</v>
      </c>
      <c r="D321" s="19">
        <v>2023</v>
      </c>
      <c r="E321" s="25">
        <v>5400</v>
      </c>
      <c r="F321" s="25">
        <v>1290</v>
      </c>
    </row>
    <row r="322" spans="1:6" s="26" customFormat="1" x14ac:dyDescent="0.2">
      <c r="A322" s="17" t="s">
        <v>492</v>
      </c>
      <c r="B322" s="18" t="s">
        <v>25</v>
      </c>
      <c r="C322" s="19"/>
      <c r="D322" s="19"/>
      <c r="E322" s="20">
        <f t="shared" ref="E322:F322" si="119">E323</f>
        <v>231.1</v>
      </c>
      <c r="F322" s="20">
        <f t="shared" si="119"/>
        <v>231.1</v>
      </c>
    </row>
    <row r="323" spans="1:6" s="26" customFormat="1" x14ac:dyDescent="0.2">
      <c r="A323" s="21"/>
      <c r="B323" s="22" t="s">
        <v>19</v>
      </c>
      <c r="C323" s="21"/>
      <c r="D323" s="21"/>
      <c r="E323" s="23">
        <f t="shared" ref="E323:F323" si="120">SUM(E324:E326)</f>
        <v>231.1</v>
      </c>
      <c r="F323" s="23">
        <f t="shared" si="120"/>
        <v>231.1</v>
      </c>
    </row>
    <row r="324" spans="1:6" s="26" customFormat="1" x14ac:dyDescent="0.2">
      <c r="A324" s="19" t="s">
        <v>493</v>
      </c>
      <c r="B324" s="24" t="s">
        <v>494</v>
      </c>
      <c r="C324" s="19">
        <v>2022</v>
      </c>
      <c r="D324" s="19">
        <v>2022</v>
      </c>
      <c r="E324" s="25">
        <v>15.8</v>
      </c>
      <c r="F324" s="25">
        <v>15.8</v>
      </c>
    </row>
    <row r="325" spans="1:6" s="26" customFormat="1" x14ac:dyDescent="0.2">
      <c r="A325" s="19" t="s">
        <v>495</v>
      </c>
      <c r="B325" s="24" t="s">
        <v>496</v>
      </c>
      <c r="C325" s="19">
        <v>2022</v>
      </c>
      <c r="D325" s="19">
        <v>2022</v>
      </c>
      <c r="E325" s="25">
        <v>15.3</v>
      </c>
      <c r="F325" s="25">
        <v>15.3</v>
      </c>
    </row>
    <row r="326" spans="1:6" s="26" customFormat="1" ht="30" x14ac:dyDescent="0.2">
      <c r="A326" s="19" t="s">
        <v>497</v>
      </c>
      <c r="B326" s="24" t="s">
        <v>498</v>
      </c>
      <c r="C326" s="19">
        <v>2022</v>
      </c>
      <c r="D326" s="19">
        <v>2022</v>
      </c>
      <c r="E326" s="25">
        <v>200</v>
      </c>
      <c r="F326" s="25">
        <v>200</v>
      </c>
    </row>
    <row r="327" spans="1:6" s="26" customFormat="1" x14ac:dyDescent="0.2">
      <c r="A327" s="17" t="s">
        <v>499</v>
      </c>
      <c r="B327" s="18" t="s">
        <v>18</v>
      </c>
      <c r="C327" s="19"/>
      <c r="D327" s="19"/>
      <c r="E327" s="20">
        <f t="shared" ref="E327:F327" si="121">E328</f>
        <v>160</v>
      </c>
      <c r="F327" s="20">
        <f t="shared" si="121"/>
        <v>80</v>
      </c>
    </row>
    <row r="328" spans="1:6" s="26" customFormat="1" x14ac:dyDescent="0.2">
      <c r="A328" s="21"/>
      <c r="B328" s="22" t="s">
        <v>29</v>
      </c>
      <c r="C328" s="21"/>
      <c r="D328" s="21"/>
      <c r="E328" s="23">
        <f t="shared" ref="E328:F328" si="122">SUM(E329:E329)</f>
        <v>160</v>
      </c>
      <c r="F328" s="23">
        <f t="shared" si="122"/>
        <v>80</v>
      </c>
    </row>
    <row r="329" spans="1:6" s="26" customFormat="1" x14ac:dyDescent="0.2">
      <c r="A329" s="19" t="s">
        <v>500</v>
      </c>
      <c r="B329" s="24" t="s">
        <v>501</v>
      </c>
      <c r="C329" s="19">
        <v>2021</v>
      </c>
      <c r="D329" s="19">
        <v>2022</v>
      </c>
      <c r="E329" s="25">
        <v>160</v>
      </c>
      <c r="F329" s="25">
        <v>80</v>
      </c>
    </row>
    <row r="330" spans="1:6" s="26" customFormat="1" x14ac:dyDescent="0.2">
      <c r="A330" s="14" t="s">
        <v>502</v>
      </c>
      <c r="B330" s="15" t="s">
        <v>503</v>
      </c>
      <c r="C330" s="12"/>
      <c r="D330" s="12"/>
      <c r="E330" s="16">
        <f t="shared" ref="E330:F330" si="123">E331</f>
        <v>5820.1</v>
      </c>
      <c r="F330" s="16">
        <f t="shared" si="123"/>
        <v>2302.5</v>
      </c>
    </row>
    <row r="331" spans="1:6" s="26" customFormat="1" x14ac:dyDescent="0.2">
      <c r="A331" s="17" t="s">
        <v>504</v>
      </c>
      <c r="B331" s="18" t="s">
        <v>42</v>
      </c>
      <c r="C331" s="19"/>
      <c r="D331" s="19"/>
      <c r="E331" s="20">
        <f t="shared" ref="E331:F331" si="124">E332+E334</f>
        <v>5820.1</v>
      </c>
      <c r="F331" s="20">
        <f t="shared" si="124"/>
        <v>2302.5</v>
      </c>
    </row>
    <row r="332" spans="1:6" s="26" customFormat="1" x14ac:dyDescent="0.2">
      <c r="A332" s="21"/>
      <c r="B332" s="22" t="s">
        <v>29</v>
      </c>
      <c r="C332" s="21"/>
      <c r="D332" s="21"/>
      <c r="E332" s="23">
        <f t="shared" ref="E332:F332" si="125">SUM(E333:E333)</f>
        <v>1398</v>
      </c>
      <c r="F332" s="23">
        <f t="shared" si="125"/>
        <v>490</v>
      </c>
    </row>
    <row r="333" spans="1:6" s="26" customFormat="1" ht="30" x14ac:dyDescent="0.2">
      <c r="A333" s="19" t="s">
        <v>505</v>
      </c>
      <c r="B333" s="24" t="s">
        <v>506</v>
      </c>
      <c r="C333" s="19">
        <v>2021</v>
      </c>
      <c r="D333" s="19">
        <v>2023</v>
      </c>
      <c r="E333" s="25">
        <v>1398</v>
      </c>
      <c r="F333" s="25">
        <v>490</v>
      </c>
    </row>
    <row r="334" spans="1:6" s="26" customFormat="1" x14ac:dyDescent="0.2">
      <c r="A334" s="21"/>
      <c r="B334" s="22" t="s">
        <v>19</v>
      </c>
      <c r="C334" s="21"/>
      <c r="D334" s="21"/>
      <c r="E334" s="23">
        <f t="shared" ref="E334:F334" si="126">SUM(E335:E336)</f>
        <v>4422.1000000000004</v>
      </c>
      <c r="F334" s="23">
        <f t="shared" si="126"/>
        <v>1812.5</v>
      </c>
    </row>
    <row r="335" spans="1:6" s="26" customFormat="1" x14ac:dyDescent="0.2">
      <c r="A335" s="19" t="s">
        <v>507</v>
      </c>
      <c r="B335" s="24" t="s">
        <v>508</v>
      </c>
      <c r="C335" s="19">
        <v>2022</v>
      </c>
      <c r="D335" s="19">
        <v>2023</v>
      </c>
      <c r="E335" s="25">
        <v>2140.1</v>
      </c>
      <c r="F335" s="25">
        <v>812.5</v>
      </c>
    </row>
    <row r="336" spans="1:6" s="26" customFormat="1" ht="30" x14ac:dyDescent="0.2">
      <c r="A336" s="19" t="s">
        <v>509</v>
      </c>
      <c r="B336" s="24" t="s">
        <v>510</v>
      </c>
      <c r="C336" s="19">
        <v>2022</v>
      </c>
      <c r="D336" s="19">
        <v>2023</v>
      </c>
      <c r="E336" s="25">
        <v>2282</v>
      </c>
      <c r="F336" s="25">
        <v>1000</v>
      </c>
    </row>
    <row r="337" spans="1:6" s="26" customFormat="1" x14ac:dyDescent="0.2">
      <c r="A337" s="14" t="s">
        <v>511</v>
      </c>
      <c r="B337" s="15" t="s">
        <v>512</v>
      </c>
      <c r="C337" s="12"/>
      <c r="D337" s="12"/>
      <c r="E337" s="16">
        <f t="shared" ref="E337:F338" si="127">E338</f>
        <v>2300</v>
      </c>
      <c r="F337" s="16">
        <f t="shared" si="127"/>
        <v>1250</v>
      </c>
    </row>
    <row r="338" spans="1:6" s="26" customFormat="1" x14ac:dyDescent="0.2">
      <c r="A338" s="17" t="s">
        <v>513</v>
      </c>
      <c r="B338" s="18" t="s">
        <v>42</v>
      </c>
      <c r="C338" s="19"/>
      <c r="D338" s="19"/>
      <c r="E338" s="20">
        <f t="shared" si="127"/>
        <v>2300</v>
      </c>
      <c r="F338" s="20">
        <f t="shared" si="127"/>
        <v>1250</v>
      </c>
    </row>
    <row r="339" spans="1:6" s="26" customFormat="1" x14ac:dyDescent="0.2">
      <c r="A339" s="21"/>
      <c r="B339" s="22" t="s">
        <v>19</v>
      </c>
      <c r="C339" s="21"/>
      <c r="D339" s="21"/>
      <c r="E339" s="23">
        <f t="shared" ref="E339:F339" si="128">SUM(E340:E341)</f>
        <v>2300</v>
      </c>
      <c r="F339" s="23">
        <f t="shared" si="128"/>
        <v>1250</v>
      </c>
    </row>
    <row r="340" spans="1:6" s="26" customFormat="1" ht="30" x14ac:dyDescent="0.2">
      <c r="A340" s="19" t="s">
        <v>514</v>
      </c>
      <c r="B340" s="24" t="s">
        <v>515</v>
      </c>
      <c r="C340" s="19">
        <v>2022</v>
      </c>
      <c r="D340" s="19">
        <v>2023</v>
      </c>
      <c r="E340" s="25">
        <v>2100</v>
      </c>
      <c r="F340" s="25">
        <v>1050</v>
      </c>
    </row>
    <row r="341" spans="1:6" s="26" customFormat="1" ht="30" x14ac:dyDescent="0.2">
      <c r="A341" s="19" t="s">
        <v>516</v>
      </c>
      <c r="B341" s="24" t="s">
        <v>517</v>
      </c>
      <c r="C341" s="19">
        <v>2022</v>
      </c>
      <c r="D341" s="19">
        <v>2022</v>
      </c>
      <c r="E341" s="25">
        <v>200</v>
      </c>
      <c r="F341" s="25">
        <v>200</v>
      </c>
    </row>
    <row r="342" spans="1:6" s="26" customFormat="1" x14ac:dyDescent="0.2">
      <c r="A342" s="10" t="s">
        <v>518</v>
      </c>
      <c r="B342" s="11" t="s">
        <v>519</v>
      </c>
      <c r="C342" s="12"/>
      <c r="D342" s="12"/>
      <c r="E342" s="13">
        <f t="shared" ref="E342:F342" si="129">E343+E380+E387+E391+E398</f>
        <v>125692.641213</v>
      </c>
      <c r="F342" s="13">
        <f t="shared" si="129"/>
        <v>51774.269892961849</v>
      </c>
    </row>
    <row r="343" spans="1:6" s="26" customFormat="1" x14ac:dyDescent="0.2">
      <c r="A343" s="14" t="s">
        <v>520</v>
      </c>
      <c r="B343" s="15" t="s">
        <v>521</v>
      </c>
      <c r="C343" s="12"/>
      <c r="D343" s="12"/>
      <c r="E343" s="16">
        <f t="shared" ref="E343:F343" si="130">E344+E364+E371</f>
        <v>92080.991213000001</v>
      </c>
      <c r="F343" s="16">
        <f t="shared" si="130"/>
        <v>38070.986258176337</v>
      </c>
    </row>
    <row r="344" spans="1:6" s="26" customFormat="1" x14ac:dyDescent="0.2">
      <c r="A344" s="17" t="s">
        <v>522</v>
      </c>
      <c r="B344" s="18" t="s">
        <v>42</v>
      </c>
      <c r="C344" s="19"/>
      <c r="D344" s="19"/>
      <c r="E344" s="20">
        <f t="shared" ref="E344:F344" si="131">E345+E358</f>
        <v>79660.991213000001</v>
      </c>
      <c r="F344" s="20">
        <f t="shared" si="131"/>
        <v>25964.70686317634</v>
      </c>
    </row>
    <row r="345" spans="1:6" s="26" customFormat="1" x14ac:dyDescent="0.2">
      <c r="A345" s="21"/>
      <c r="B345" s="22" t="s">
        <v>29</v>
      </c>
      <c r="C345" s="21"/>
      <c r="D345" s="21"/>
      <c r="E345" s="23">
        <f t="shared" ref="E345" si="132">SUM(E346:E357)</f>
        <v>40510.991213000001</v>
      </c>
      <c r="F345" s="23">
        <f t="shared" ref="F345" si="133">SUM(F346:F357)</f>
        <v>14606.274428133438</v>
      </c>
    </row>
    <row r="346" spans="1:6" s="26" customFormat="1" x14ac:dyDescent="0.2">
      <c r="A346" s="19" t="s">
        <v>523</v>
      </c>
      <c r="B346" s="24" t="s">
        <v>524</v>
      </c>
      <c r="C346" s="19">
        <v>2021</v>
      </c>
      <c r="D346" s="19">
        <v>2022</v>
      </c>
      <c r="E346" s="25">
        <v>1100</v>
      </c>
      <c r="F346" s="25">
        <v>700</v>
      </c>
    </row>
    <row r="347" spans="1:6" s="26" customFormat="1" ht="30" x14ac:dyDescent="0.2">
      <c r="A347" s="19" t="s">
        <v>525</v>
      </c>
      <c r="B347" s="24" t="s">
        <v>526</v>
      </c>
      <c r="C347" s="19">
        <v>2021</v>
      </c>
      <c r="D347" s="19">
        <v>2022</v>
      </c>
      <c r="E347" s="25">
        <v>2200</v>
      </c>
      <c r="F347" s="25">
        <v>1450</v>
      </c>
    </row>
    <row r="348" spans="1:6" s="26" customFormat="1" ht="30" x14ac:dyDescent="0.2">
      <c r="A348" s="19" t="s">
        <v>527</v>
      </c>
      <c r="B348" s="24" t="s">
        <v>528</v>
      </c>
      <c r="C348" s="19">
        <v>2020</v>
      </c>
      <c r="D348" s="19">
        <v>2022</v>
      </c>
      <c r="E348" s="25">
        <v>4361.0912129999997</v>
      </c>
      <c r="F348" s="25">
        <v>1661.0912129999999</v>
      </c>
    </row>
    <row r="349" spans="1:6" s="26" customFormat="1" ht="30" x14ac:dyDescent="0.2">
      <c r="A349" s="19" t="s">
        <v>529</v>
      </c>
      <c r="B349" s="24" t="s">
        <v>530</v>
      </c>
      <c r="C349" s="19">
        <v>2014</v>
      </c>
      <c r="D349" s="19">
        <v>2023</v>
      </c>
      <c r="E349" s="25">
        <v>16056.2</v>
      </c>
      <c r="F349" s="25">
        <v>2353.130418199527</v>
      </c>
    </row>
    <row r="350" spans="1:6" s="26" customFormat="1" ht="30" x14ac:dyDescent="0.2">
      <c r="A350" s="19" t="s">
        <v>531</v>
      </c>
      <c r="B350" s="24" t="s">
        <v>532</v>
      </c>
      <c r="C350" s="19">
        <v>2020</v>
      </c>
      <c r="D350" s="19">
        <v>2022</v>
      </c>
      <c r="E350" s="25">
        <v>925</v>
      </c>
      <c r="F350" s="25">
        <v>255</v>
      </c>
    </row>
    <row r="351" spans="1:6" s="26" customFormat="1" x14ac:dyDescent="0.2">
      <c r="A351" s="19" t="s">
        <v>533</v>
      </c>
      <c r="B351" s="24" t="s">
        <v>534</v>
      </c>
      <c r="C351" s="19">
        <v>2021</v>
      </c>
      <c r="D351" s="19">
        <v>2023</v>
      </c>
      <c r="E351" s="25">
        <v>5438.7</v>
      </c>
      <c r="F351" s="25">
        <v>1660.3724179339119</v>
      </c>
    </row>
    <row r="352" spans="1:6" s="26" customFormat="1" x14ac:dyDescent="0.2">
      <c r="A352" s="19" t="s">
        <v>535</v>
      </c>
      <c r="B352" s="24" t="s">
        <v>536</v>
      </c>
      <c r="C352" s="19">
        <v>2021</v>
      </c>
      <c r="D352" s="19">
        <v>2022</v>
      </c>
      <c r="E352" s="25">
        <v>1930</v>
      </c>
      <c r="F352" s="25">
        <v>1507</v>
      </c>
    </row>
    <row r="353" spans="1:6" s="26" customFormat="1" x14ac:dyDescent="0.2">
      <c r="A353" s="19" t="s">
        <v>537</v>
      </c>
      <c r="B353" s="24" t="s">
        <v>538</v>
      </c>
      <c r="C353" s="19">
        <v>2021</v>
      </c>
      <c r="D353" s="19">
        <v>2022</v>
      </c>
      <c r="E353" s="25">
        <v>2200</v>
      </c>
      <c r="F353" s="25">
        <v>1681.6803789999999</v>
      </c>
    </row>
    <row r="354" spans="1:6" s="26" customFormat="1" ht="30" x14ac:dyDescent="0.2">
      <c r="A354" s="19" t="s">
        <v>539</v>
      </c>
      <c r="B354" s="24" t="s">
        <v>540</v>
      </c>
      <c r="C354" s="19">
        <v>2021</v>
      </c>
      <c r="D354" s="19">
        <v>2022</v>
      </c>
      <c r="E354" s="25">
        <v>1000</v>
      </c>
      <c r="F354" s="25">
        <v>600</v>
      </c>
    </row>
    <row r="355" spans="1:6" s="26" customFormat="1" ht="30" x14ac:dyDescent="0.2">
      <c r="A355" s="19" t="s">
        <v>541</v>
      </c>
      <c r="B355" s="24" t="s">
        <v>542</v>
      </c>
      <c r="C355" s="19">
        <v>2021</v>
      </c>
      <c r="D355" s="19">
        <v>2022</v>
      </c>
      <c r="E355" s="25">
        <v>2200</v>
      </c>
      <c r="F355" s="25">
        <v>1700</v>
      </c>
    </row>
    <row r="356" spans="1:6" s="26" customFormat="1" ht="30" x14ac:dyDescent="0.2">
      <c r="A356" s="19" t="s">
        <v>543</v>
      </c>
      <c r="B356" s="24" t="s">
        <v>544</v>
      </c>
      <c r="C356" s="19">
        <v>2021</v>
      </c>
      <c r="D356" s="19">
        <v>2022</v>
      </c>
      <c r="E356" s="25">
        <v>1600</v>
      </c>
      <c r="F356" s="25">
        <v>800</v>
      </c>
    </row>
    <row r="357" spans="1:6" s="26" customFormat="1" x14ac:dyDescent="0.2">
      <c r="A357" s="19" t="s">
        <v>545</v>
      </c>
      <c r="B357" s="24" t="s">
        <v>546</v>
      </c>
      <c r="C357" s="19">
        <v>2020</v>
      </c>
      <c r="D357" s="19">
        <v>2022</v>
      </c>
      <c r="E357" s="25">
        <v>1500</v>
      </c>
      <c r="F357" s="25">
        <v>238</v>
      </c>
    </row>
    <row r="358" spans="1:6" s="26" customFormat="1" x14ac:dyDescent="0.2">
      <c r="A358" s="21"/>
      <c r="B358" s="22" t="s">
        <v>19</v>
      </c>
      <c r="C358" s="21"/>
      <c r="D358" s="21"/>
      <c r="E358" s="23">
        <f t="shared" ref="E358:F358" si="134">SUM(E359:E363)</f>
        <v>39150</v>
      </c>
      <c r="F358" s="23">
        <f t="shared" si="134"/>
        <v>11358.4324350429</v>
      </c>
    </row>
    <row r="359" spans="1:6" s="26" customFormat="1" ht="30" x14ac:dyDescent="0.2">
      <c r="A359" s="19" t="s">
        <v>547</v>
      </c>
      <c r="B359" s="24" t="s">
        <v>548</v>
      </c>
      <c r="C359" s="19">
        <v>2022</v>
      </c>
      <c r="D359" s="19">
        <v>2023</v>
      </c>
      <c r="E359" s="25">
        <v>30000</v>
      </c>
      <c r="F359" s="25">
        <v>6808.4324350428997</v>
      </c>
    </row>
    <row r="360" spans="1:6" s="26" customFormat="1" ht="30" x14ac:dyDescent="0.2">
      <c r="A360" s="19" t="s">
        <v>549</v>
      </c>
      <c r="B360" s="24" t="s">
        <v>550</v>
      </c>
      <c r="C360" s="19">
        <v>2022</v>
      </c>
      <c r="D360" s="19">
        <v>2023</v>
      </c>
      <c r="E360" s="25">
        <v>3500</v>
      </c>
      <c r="F360" s="25">
        <v>1250</v>
      </c>
    </row>
    <row r="361" spans="1:6" s="26" customFormat="1" x14ac:dyDescent="0.2">
      <c r="A361" s="19" t="s">
        <v>551</v>
      </c>
      <c r="B361" s="24" t="s">
        <v>552</v>
      </c>
      <c r="C361" s="19">
        <v>2022</v>
      </c>
      <c r="D361" s="19">
        <v>2023</v>
      </c>
      <c r="E361" s="25">
        <v>950</v>
      </c>
      <c r="F361" s="25">
        <v>500</v>
      </c>
    </row>
    <row r="362" spans="1:6" s="26" customFormat="1" ht="30" x14ac:dyDescent="0.2">
      <c r="A362" s="19" t="s">
        <v>553</v>
      </c>
      <c r="B362" s="24" t="s">
        <v>554</v>
      </c>
      <c r="C362" s="19">
        <v>2022</v>
      </c>
      <c r="D362" s="19">
        <v>2023</v>
      </c>
      <c r="E362" s="25">
        <v>2500</v>
      </c>
      <c r="F362" s="25">
        <v>1000</v>
      </c>
    </row>
    <row r="363" spans="1:6" s="26" customFormat="1" ht="30" x14ac:dyDescent="0.2">
      <c r="A363" s="19" t="s">
        <v>555</v>
      </c>
      <c r="B363" s="24" t="s">
        <v>556</v>
      </c>
      <c r="C363" s="19">
        <v>2022</v>
      </c>
      <c r="D363" s="19">
        <v>2023</v>
      </c>
      <c r="E363" s="25">
        <v>2200</v>
      </c>
      <c r="F363" s="25">
        <v>1800</v>
      </c>
    </row>
    <row r="364" spans="1:6" s="26" customFormat="1" x14ac:dyDescent="0.2">
      <c r="A364" s="17" t="s">
        <v>557</v>
      </c>
      <c r="B364" s="18" t="s">
        <v>25</v>
      </c>
      <c r="C364" s="19"/>
      <c r="D364" s="19"/>
      <c r="E364" s="20">
        <f t="shared" ref="E364:F364" si="135">E365+E367</f>
        <v>8870</v>
      </c>
      <c r="F364" s="20">
        <f t="shared" si="135"/>
        <v>8756.2793949999996</v>
      </c>
    </row>
    <row r="365" spans="1:6" s="26" customFormat="1" x14ac:dyDescent="0.2">
      <c r="A365" s="21"/>
      <c r="B365" s="22" t="s">
        <v>29</v>
      </c>
      <c r="C365" s="21"/>
      <c r="D365" s="21"/>
      <c r="E365" s="23">
        <f t="shared" ref="E365:F365" si="136">SUM(E366:E366)</f>
        <v>200</v>
      </c>
      <c r="F365" s="23">
        <f t="shared" si="136"/>
        <v>86.279394999999994</v>
      </c>
    </row>
    <row r="366" spans="1:6" s="26" customFormat="1" x14ac:dyDescent="0.2">
      <c r="A366" s="19" t="s">
        <v>558</v>
      </c>
      <c r="B366" s="24" t="s">
        <v>559</v>
      </c>
      <c r="C366" s="19">
        <v>2020</v>
      </c>
      <c r="D366" s="19">
        <v>2022</v>
      </c>
      <c r="E366" s="25">
        <v>200</v>
      </c>
      <c r="F366" s="25">
        <v>86.279394999999994</v>
      </c>
    </row>
    <row r="367" spans="1:6" s="26" customFormat="1" x14ac:dyDescent="0.2">
      <c r="A367" s="21"/>
      <c r="B367" s="22" t="s">
        <v>19</v>
      </c>
      <c r="C367" s="21"/>
      <c r="D367" s="21"/>
      <c r="E367" s="23">
        <f t="shared" ref="E367:F367" si="137">SUM(E368:E370)</f>
        <v>8670</v>
      </c>
      <c r="F367" s="23">
        <f t="shared" si="137"/>
        <v>8670</v>
      </c>
    </row>
    <row r="368" spans="1:6" s="26" customFormat="1" ht="30" x14ac:dyDescent="0.2">
      <c r="A368" s="19" t="s">
        <v>560</v>
      </c>
      <c r="B368" s="24" t="s">
        <v>561</v>
      </c>
      <c r="C368" s="19">
        <v>2022</v>
      </c>
      <c r="D368" s="19">
        <v>2022</v>
      </c>
      <c r="E368" s="25">
        <v>250</v>
      </c>
      <c r="F368" s="25">
        <v>250</v>
      </c>
    </row>
    <row r="369" spans="1:6" s="26" customFormat="1" ht="30" x14ac:dyDescent="0.2">
      <c r="A369" s="19" t="s">
        <v>562</v>
      </c>
      <c r="B369" s="24" t="s">
        <v>563</v>
      </c>
      <c r="C369" s="19">
        <v>2022</v>
      </c>
      <c r="D369" s="19">
        <v>2022</v>
      </c>
      <c r="E369" s="25">
        <v>8300</v>
      </c>
      <c r="F369" s="25">
        <v>8300</v>
      </c>
    </row>
    <row r="370" spans="1:6" s="26" customFormat="1" ht="30" x14ac:dyDescent="0.2">
      <c r="A370" s="19" t="s">
        <v>564</v>
      </c>
      <c r="B370" s="24" t="s">
        <v>565</v>
      </c>
      <c r="C370" s="19">
        <v>2022</v>
      </c>
      <c r="D370" s="19">
        <v>2022</v>
      </c>
      <c r="E370" s="25">
        <v>120</v>
      </c>
      <c r="F370" s="25">
        <v>120</v>
      </c>
    </row>
    <row r="371" spans="1:6" s="26" customFormat="1" x14ac:dyDescent="0.2">
      <c r="A371" s="17" t="s">
        <v>566</v>
      </c>
      <c r="B371" s="18" t="s">
        <v>18</v>
      </c>
      <c r="C371" s="19"/>
      <c r="D371" s="19"/>
      <c r="E371" s="20">
        <f t="shared" ref="E371:F371" si="138">E372+E374</f>
        <v>3550</v>
      </c>
      <c r="F371" s="20">
        <f t="shared" si="138"/>
        <v>3350</v>
      </c>
    </row>
    <row r="372" spans="1:6" s="26" customFormat="1" x14ac:dyDescent="0.2">
      <c r="A372" s="21"/>
      <c r="B372" s="22" t="s">
        <v>29</v>
      </c>
      <c r="C372" s="21"/>
      <c r="D372" s="21"/>
      <c r="E372" s="23">
        <f t="shared" ref="E372:F372" si="139">SUM(E373:E373)</f>
        <v>100</v>
      </c>
      <c r="F372" s="23">
        <f t="shared" si="139"/>
        <v>50</v>
      </c>
    </row>
    <row r="373" spans="1:6" s="26" customFormat="1" ht="30" x14ac:dyDescent="0.2">
      <c r="A373" s="19" t="s">
        <v>567</v>
      </c>
      <c r="B373" s="24" t="s">
        <v>568</v>
      </c>
      <c r="C373" s="19">
        <v>2020</v>
      </c>
      <c r="D373" s="19">
        <v>2022</v>
      </c>
      <c r="E373" s="25">
        <v>100</v>
      </c>
      <c r="F373" s="25">
        <v>50</v>
      </c>
    </row>
    <row r="374" spans="1:6" s="26" customFormat="1" x14ac:dyDescent="0.2">
      <c r="A374" s="21"/>
      <c r="B374" s="22" t="s">
        <v>19</v>
      </c>
      <c r="C374" s="21"/>
      <c r="D374" s="21"/>
      <c r="E374" s="23">
        <f t="shared" ref="E374:F374" si="140">SUM(E375:E379)</f>
        <v>3450</v>
      </c>
      <c r="F374" s="23">
        <f t="shared" si="140"/>
        <v>3300</v>
      </c>
    </row>
    <row r="375" spans="1:6" s="26" customFormat="1" ht="30" x14ac:dyDescent="0.2">
      <c r="A375" s="19" t="s">
        <v>569</v>
      </c>
      <c r="B375" s="24" t="s">
        <v>570</v>
      </c>
      <c r="C375" s="19">
        <v>2022</v>
      </c>
      <c r="D375" s="19">
        <v>2022</v>
      </c>
      <c r="E375" s="25">
        <v>50</v>
      </c>
      <c r="F375" s="25">
        <v>50</v>
      </c>
    </row>
    <row r="376" spans="1:6" s="26" customFormat="1" ht="30" x14ac:dyDescent="0.2">
      <c r="A376" s="19" t="s">
        <v>571</v>
      </c>
      <c r="B376" s="24" t="s">
        <v>572</v>
      </c>
      <c r="C376" s="19">
        <v>2022</v>
      </c>
      <c r="D376" s="19">
        <v>2022</v>
      </c>
      <c r="E376" s="25">
        <v>1300</v>
      </c>
      <c r="F376" s="25">
        <v>1300</v>
      </c>
    </row>
    <row r="377" spans="1:6" s="26" customFormat="1" ht="30" x14ac:dyDescent="0.2">
      <c r="A377" s="19" t="s">
        <v>573</v>
      </c>
      <c r="B377" s="24" t="s">
        <v>574</v>
      </c>
      <c r="C377" s="19">
        <v>2022</v>
      </c>
      <c r="D377" s="19">
        <v>2023</v>
      </c>
      <c r="E377" s="25">
        <v>500</v>
      </c>
      <c r="F377" s="25">
        <v>350</v>
      </c>
    </row>
    <row r="378" spans="1:6" s="26" customFormat="1" ht="30" x14ac:dyDescent="0.2">
      <c r="A378" s="19" t="s">
        <v>575</v>
      </c>
      <c r="B378" s="24" t="s">
        <v>576</v>
      </c>
      <c r="C378" s="19">
        <v>2022</v>
      </c>
      <c r="D378" s="19">
        <v>2022</v>
      </c>
      <c r="E378" s="25">
        <v>600</v>
      </c>
      <c r="F378" s="25">
        <v>600</v>
      </c>
    </row>
    <row r="379" spans="1:6" s="26" customFormat="1" ht="45" x14ac:dyDescent="0.2">
      <c r="A379" s="19" t="s">
        <v>577</v>
      </c>
      <c r="B379" s="24" t="s">
        <v>578</v>
      </c>
      <c r="C379" s="19">
        <v>2022</v>
      </c>
      <c r="D379" s="19">
        <v>2022</v>
      </c>
      <c r="E379" s="25">
        <v>1000</v>
      </c>
      <c r="F379" s="25">
        <v>1000</v>
      </c>
    </row>
    <row r="380" spans="1:6" s="26" customFormat="1" x14ac:dyDescent="0.2">
      <c r="A380" s="14" t="s">
        <v>579</v>
      </c>
      <c r="B380" s="15" t="s">
        <v>580</v>
      </c>
      <c r="C380" s="12"/>
      <c r="D380" s="12"/>
      <c r="E380" s="16">
        <f t="shared" ref="E380:F380" si="141">E381+E384</f>
        <v>300</v>
      </c>
      <c r="F380" s="16">
        <f t="shared" si="141"/>
        <v>300</v>
      </c>
    </row>
    <row r="381" spans="1:6" s="26" customFormat="1" x14ac:dyDescent="0.2">
      <c r="A381" s="17" t="s">
        <v>581</v>
      </c>
      <c r="B381" s="18" t="s">
        <v>25</v>
      </c>
      <c r="C381" s="19"/>
      <c r="D381" s="19"/>
      <c r="E381" s="20">
        <f t="shared" ref="E381:F381" si="142">E382</f>
        <v>250</v>
      </c>
      <c r="F381" s="20">
        <f t="shared" si="142"/>
        <v>250</v>
      </c>
    </row>
    <row r="382" spans="1:6" s="26" customFormat="1" x14ac:dyDescent="0.2">
      <c r="A382" s="21"/>
      <c r="B382" s="22" t="s">
        <v>19</v>
      </c>
      <c r="C382" s="21"/>
      <c r="D382" s="21"/>
      <c r="E382" s="23">
        <f t="shared" ref="E382:F382" si="143">SUM(E383:E383)</f>
        <v>250</v>
      </c>
      <c r="F382" s="23">
        <f t="shared" si="143"/>
        <v>250</v>
      </c>
    </row>
    <row r="383" spans="1:6" s="26" customFormat="1" ht="30" x14ac:dyDescent="0.2">
      <c r="A383" s="19" t="s">
        <v>582</v>
      </c>
      <c r="B383" s="24" t="s">
        <v>583</v>
      </c>
      <c r="C383" s="19">
        <v>2022</v>
      </c>
      <c r="D383" s="19">
        <v>2022</v>
      </c>
      <c r="E383" s="25">
        <v>250</v>
      </c>
      <c r="F383" s="25">
        <v>250</v>
      </c>
    </row>
    <row r="384" spans="1:6" s="26" customFormat="1" x14ac:dyDescent="0.2">
      <c r="A384" s="17" t="s">
        <v>584</v>
      </c>
      <c r="B384" s="18" t="s">
        <v>18</v>
      </c>
      <c r="C384" s="19"/>
      <c r="D384" s="19"/>
      <c r="E384" s="20">
        <f t="shared" ref="E384:F384" si="144">E385</f>
        <v>50</v>
      </c>
      <c r="F384" s="20">
        <f t="shared" si="144"/>
        <v>50</v>
      </c>
    </row>
    <row r="385" spans="1:6" s="26" customFormat="1" x14ac:dyDescent="0.2">
      <c r="A385" s="21"/>
      <c r="B385" s="22" t="s">
        <v>19</v>
      </c>
      <c r="C385" s="21"/>
      <c r="D385" s="21"/>
      <c r="E385" s="23">
        <f t="shared" ref="E385:F385" si="145">SUM(E386:E386)</f>
        <v>50</v>
      </c>
      <c r="F385" s="23">
        <f t="shared" si="145"/>
        <v>50</v>
      </c>
    </row>
    <row r="386" spans="1:6" s="26" customFormat="1" ht="30" x14ac:dyDescent="0.2">
      <c r="A386" s="19" t="s">
        <v>585</v>
      </c>
      <c r="B386" s="24" t="s">
        <v>586</v>
      </c>
      <c r="C386" s="19">
        <v>2022</v>
      </c>
      <c r="D386" s="19">
        <v>2022</v>
      </c>
      <c r="E386" s="25">
        <v>50</v>
      </c>
      <c r="F386" s="25">
        <v>50</v>
      </c>
    </row>
    <row r="387" spans="1:6" s="26" customFormat="1" x14ac:dyDescent="0.2">
      <c r="A387" s="14" t="s">
        <v>587</v>
      </c>
      <c r="B387" s="15" t="s">
        <v>588</v>
      </c>
      <c r="C387" s="12"/>
      <c r="D387" s="12"/>
      <c r="E387" s="16">
        <f t="shared" ref="E387:F388" si="146">E388</f>
        <v>50</v>
      </c>
      <c r="F387" s="16">
        <f t="shared" si="146"/>
        <v>50</v>
      </c>
    </row>
    <row r="388" spans="1:6" s="26" customFormat="1" x14ac:dyDescent="0.2">
      <c r="A388" s="17" t="s">
        <v>589</v>
      </c>
      <c r="B388" s="18" t="s">
        <v>18</v>
      </c>
      <c r="C388" s="19"/>
      <c r="D388" s="19"/>
      <c r="E388" s="20">
        <f t="shared" si="146"/>
        <v>50</v>
      </c>
      <c r="F388" s="20">
        <f t="shared" si="146"/>
        <v>50</v>
      </c>
    </row>
    <row r="389" spans="1:6" s="26" customFormat="1" x14ac:dyDescent="0.2">
      <c r="A389" s="21"/>
      <c r="B389" s="22" t="s">
        <v>19</v>
      </c>
      <c r="C389" s="21"/>
      <c r="D389" s="21"/>
      <c r="E389" s="23">
        <f t="shared" ref="E389:F389" si="147">SUM(E390:E390)</f>
        <v>50</v>
      </c>
      <c r="F389" s="23">
        <f t="shared" si="147"/>
        <v>50</v>
      </c>
    </row>
    <row r="390" spans="1:6" s="26" customFormat="1" ht="30" x14ac:dyDescent="0.2">
      <c r="A390" s="19" t="s">
        <v>590</v>
      </c>
      <c r="B390" s="24" t="s">
        <v>591</v>
      </c>
      <c r="C390" s="19">
        <v>2022</v>
      </c>
      <c r="D390" s="19">
        <v>2022</v>
      </c>
      <c r="E390" s="25">
        <v>50</v>
      </c>
      <c r="F390" s="25">
        <v>50</v>
      </c>
    </row>
    <row r="391" spans="1:6" s="26" customFormat="1" x14ac:dyDescent="0.2">
      <c r="A391" s="14" t="s">
        <v>592</v>
      </c>
      <c r="B391" s="15" t="s">
        <v>593</v>
      </c>
      <c r="C391" s="12"/>
      <c r="D391" s="12"/>
      <c r="E391" s="16">
        <f t="shared" ref="E391:F391" si="148">E392+E395</f>
        <v>230</v>
      </c>
      <c r="F391" s="16">
        <f t="shared" si="148"/>
        <v>230</v>
      </c>
    </row>
    <row r="392" spans="1:6" s="26" customFormat="1" x14ac:dyDescent="0.2">
      <c r="A392" s="17" t="s">
        <v>594</v>
      </c>
      <c r="B392" s="18" t="s">
        <v>25</v>
      </c>
      <c r="C392" s="19"/>
      <c r="D392" s="19"/>
      <c r="E392" s="20">
        <f t="shared" ref="E392:F392" si="149">E393</f>
        <v>180</v>
      </c>
      <c r="F392" s="20">
        <f t="shared" si="149"/>
        <v>180</v>
      </c>
    </row>
    <row r="393" spans="1:6" s="26" customFormat="1" x14ac:dyDescent="0.2">
      <c r="A393" s="21"/>
      <c r="B393" s="22" t="s">
        <v>19</v>
      </c>
      <c r="C393" s="21"/>
      <c r="D393" s="21"/>
      <c r="E393" s="23">
        <f t="shared" ref="E393:F393" si="150">SUM(E394:E394)</f>
        <v>180</v>
      </c>
      <c r="F393" s="23">
        <f t="shared" si="150"/>
        <v>180</v>
      </c>
    </row>
    <row r="394" spans="1:6" s="26" customFormat="1" ht="30" x14ac:dyDescent="0.2">
      <c r="A394" s="19" t="s">
        <v>595</v>
      </c>
      <c r="B394" s="24" t="s">
        <v>596</v>
      </c>
      <c r="C394" s="19">
        <v>2022</v>
      </c>
      <c r="D394" s="19">
        <v>2022</v>
      </c>
      <c r="E394" s="25">
        <v>180</v>
      </c>
      <c r="F394" s="25">
        <v>180</v>
      </c>
    </row>
    <row r="395" spans="1:6" s="26" customFormat="1" x14ac:dyDescent="0.2">
      <c r="A395" s="17" t="s">
        <v>597</v>
      </c>
      <c r="B395" s="18" t="s">
        <v>18</v>
      </c>
      <c r="C395" s="19"/>
      <c r="D395" s="19"/>
      <c r="E395" s="20">
        <f t="shared" ref="E395:F395" si="151">E396</f>
        <v>50</v>
      </c>
      <c r="F395" s="20">
        <f t="shared" si="151"/>
        <v>50</v>
      </c>
    </row>
    <row r="396" spans="1:6" s="26" customFormat="1" x14ac:dyDescent="0.2">
      <c r="A396" s="21"/>
      <c r="B396" s="22" t="s">
        <v>19</v>
      </c>
      <c r="C396" s="21"/>
      <c r="D396" s="21"/>
      <c r="E396" s="23">
        <f t="shared" ref="E396:F396" si="152">SUM(E397:E397)</f>
        <v>50</v>
      </c>
      <c r="F396" s="23">
        <f t="shared" si="152"/>
        <v>50</v>
      </c>
    </row>
    <row r="397" spans="1:6" s="26" customFormat="1" ht="30" x14ac:dyDescent="0.2">
      <c r="A397" s="19" t="s">
        <v>598</v>
      </c>
      <c r="B397" s="24" t="s">
        <v>599</v>
      </c>
      <c r="C397" s="19">
        <v>2022</v>
      </c>
      <c r="D397" s="19">
        <v>2022</v>
      </c>
      <c r="E397" s="25">
        <v>50</v>
      </c>
      <c r="F397" s="25">
        <v>50</v>
      </c>
    </row>
    <row r="398" spans="1:6" s="26" customFormat="1" x14ac:dyDescent="0.2">
      <c r="A398" s="14" t="s">
        <v>600</v>
      </c>
      <c r="B398" s="15" t="s">
        <v>601</v>
      </c>
      <c r="C398" s="12"/>
      <c r="D398" s="12"/>
      <c r="E398" s="16">
        <f t="shared" ref="E398:F398" si="153">E399+E416</f>
        <v>33031.65</v>
      </c>
      <c r="F398" s="16">
        <f t="shared" si="153"/>
        <v>13123.283634785508</v>
      </c>
    </row>
    <row r="399" spans="1:6" s="26" customFormat="1" x14ac:dyDescent="0.2">
      <c r="A399" s="17" t="s">
        <v>602</v>
      </c>
      <c r="B399" s="18" t="s">
        <v>42</v>
      </c>
      <c r="C399" s="19"/>
      <c r="D399" s="19"/>
      <c r="E399" s="20">
        <f t="shared" ref="E399:F399" si="154">E400+E409</f>
        <v>32826.65</v>
      </c>
      <c r="F399" s="20">
        <f t="shared" si="154"/>
        <v>13018.283634785508</v>
      </c>
    </row>
    <row r="400" spans="1:6" s="26" customFormat="1" x14ac:dyDescent="0.2">
      <c r="A400" s="21"/>
      <c r="B400" s="22" t="s">
        <v>29</v>
      </c>
      <c r="C400" s="21"/>
      <c r="D400" s="21"/>
      <c r="E400" s="23">
        <f t="shared" ref="E400:F400" si="155">SUM(E401:E408)</f>
        <v>11878.95</v>
      </c>
      <c r="F400" s="23">
        <f t="shared" si="155"/>
        <v>5141.2674172640573</v>
      </c>
    </row>
    <row r="401" spans="1:6" s="26" customFormat="1" x14ac:dyDescent="0.2">
      <c r="A401" s="19" t="s">
        <v>603</v>
      </c>
      <c r="B401" s="24" t="s">
        <v>604</v>
      </c>
      <c r="C401" s="19">
        <v>2019</v>
      </c>
      <c r="D401" s="19">
        <v>2022</v>
      </c>
      <c r="E401" s="25">
        <v>1160</v>
      </c>
      <c r="F401" s="25">
        <v>339.40487499999995</v>
      </c>
    </row>
    <row r="402" spans="1:6" s="26" customFormat="1" x14ac:dyDescent="0.2">
      <c r="A402" s="19" t="s">
        <v>605</v>
      </c>
      <c r="B402" s="24" t="s">
        <v>606</v>
      </c>
      <c r="C402" s="19">
        <v>2021</v>
      </c>
      <c r="D402" s="19">
        <v>2022</v>
      </c>
      <c r="E402" s="25">
        <v>1250</v>
      </c>
      <c r="F402" s="25">
        <v>950</v>
      </c>
    </row>
    <row r="403" spans="1:6" s="26" customFormat="1" x14ac:dyDescent="0.2">
      <c r="A403" s="19" t="s">
        <v>607</v>
      </c>
      <c r="B403" s="24" t="s">
        <v>608</v>
      </c>
      <c r="C403" s="19">
        <v>2020</v>
      </c>
      <c r="D403" s="19">
        <v>2022</v>
      </c>
      <c r="E403" s="25">
        <v>100</v>
      </c>
      <c r="F403" s="25">
        <v>27.5</v>
      </c>
    </row>
    <row r="404" spans="1:6" s="26" customFormat="1" ht="30" x14ac:dyDescent="0.2">
      <c r="A404" s="19" t="s">
        <v>609</v>
      </c>
      <c r="B404" s="24" t="s">
        <v>610</v>
      </c>
      <c r="C404" s="19">
        <v>2021</v>
      </c>
      <c r="D404" s="19">
        <v>2023</v>
      </c>
      <c r="E404" s="25">
        <v>4461</v>
      </c>
      <c r="F404" s="25">
        <v>1675.5552222640576</v>
      </c>
    </row>
    <row r="405" spans="1:6" s="26" customFormat="1" x14ac:dyDescent="0.2">
      <c r="A405" s="19" t="s">
        <v>611</v>
      </c>
      <c r="B405" s="24" t="s">
        <v>612</v>
      </c>
      <c r="C405" s="19">
        <v>2021</v>
      </c>
      <c r="D405" s="19">
        <v>2022</v>
      </c>
      <c r="E405" s="25">
        <v>1000</v>
      </c>
      <c r="F405" s="25">
        <v>588.30732</v>
      </c>
    </row>
    <row r="406" spans="1:6" s="26" customFormat="1" ht="30" x14ac:dyDescent="0.2">
      <c r="A406" s="19" t="s">
        <v>613</v>
      </c>
      <c r="B406" s="24" t="s">
        <v>614</v>
      </c>
      <c r="C406" s="19">
        <v>2021</v>
      </c>
      <c r="D406" s="19">
        <v>2023</v>
      </c>
      <c r="E406" s="25">
        <v>1194.45</v>
      </c>
      <c r="F406" s="25">
        <v>550</v>
      </c>
    </row>
    <row r="407" spans="1:6" s="26" customFormat="1" x14ac:dyDescent="0.2">
      <c r="A407" s="19" t="s">
        <v>615</v>
      </c>
      <c r="B407" s="24" t="s">
        <v>616</v>
      </c>
      <c r="C407" s="19">
        <v>2019</v>
      </c>
      <c r="D407" s="19">
        <v>2023</v>
      </c>
      <c r="E407" s="25">
        <v>2253</v>
      </c>
      <c r="F407" s="25">
        <v>600</v>
      </c>
    </row>
    <row r="408" spans="1:6" s="26" customFormat="1" ht="30" x14ac:dyDescent="0.2">
      <c r="A408" s="19" t="s">
        <v>617</v>
      </c>
      <c r="B408" s="24" t="s">
        <v>618</v>
      </c>
      <c r="C408" s="19">
        <v>2021</v>
      </c>
      <c r="D408" s="19">
        <v>2022</v>
      </c>
      <c r="E408" s="25">
        <v>460.5</v>
      </c>
      <c r="F408" s="25">
        <v>410.5</v>
      </c>
    </row>
    <row r="409" spans="1:6" s="26" customFormat="1" x14ac:dyDescent="0.2">
      <c r="A409" s="21"/>
      <c r="B409" s="22" t="s">
        <v>19</v>
      </c>
      <c r="C409" s="21"/>
      <c r="D409" s="21"/>
      <c r="E409" s="23">
        <f t="shared" ref="E409:F409" si="156">SUM(E410:E415)</f>
        <v>20947.7</v>
      </c>
      <c r="F409" s="23">
        <f t="shared" si="156"/>
        <v>7877.01621752145</v>
      </c>
    </row>
    <row r="410" spans="1:6" s="26" customFormat="1" ht="30" x14ac:dyDescent="0.2">
      <c r="A410" s="19" t="s">
        <v>619</v>
      </c>
      <c r="B410" s="24" t="s">
        <v>620</v>
      </c>
      <c r="C410" s="19">
        <v>2022</v>
      </c>
      <c r="D410" s="19">
        <v>2024</v>
      </c>
      <c r="E410" s="25">
        <v>2000</v>
      </c>
      <c r="F410" s="25">
        <v>500</v>
      </c>
    </row>
    <row r="411" spans="1:6" s="26" customFormat="1" ht="30" x14ac:dyDescent="0.2">
      <c r="A411" s="19" t="s">
        <v>621</v>
      </c>
      <c r="B411" s="24" t="s">
        <v>622</v>
      </c>
      <c r="C411" s="19">
        <v>2022</v>
      </c>
      <c r="D411" s="19">
        <v>2023</v>
      </c>
      <c r="E411" s="25">
        <v>2599.9</v>
      </c>
      <c r="F411" s="25">
        <v>1000</v>
      </c>
    </row>
    <row r="412" spans="1:6" s="26" customFormat="1" x14ac:dyDescent="0.2">
      <c r="A412" s="19" t="s">
        <v>623</v>
      </c>
      <c r="B412" s="24" t="s">
        <v>624</v>
      </c>
      <c r="C412" s="19">
        <v>2022</v>
      </c>
      <c r="D412" s="19">
        <v>2022</v>
      </c>
      <c r="E412" s="25">
        <v>250</v>
      </c>
      <c r="F412" s="25">
        <v>250</v>
      </c>
    </row>
    <row r="413" spans="1:6" s="26" customFormat="1" x14ac:dyDescent="0.2">
      <c r="A413" s="19" t="s">
        <v>625</v>
      </c>
      <c r="B413" s="24" t="s">
        <v>626</v>
      </c>
      <c r="C413" s="19">
        <v>2022</v>
      </c>
      <c r="D413" s="19">
        <v>2022</v>
      </c>
      <c r="E413" s="25">
        <v>150</v>
      </c>
      <c r="F413" s="25">
        <v>150</v>
      </c>
    </row>
    <row r="414" spans="1:6" s="26" customFormat="1" ht="30" x14ac:dyDescent="0.2">
      <c r="A414" s="19" t="s">
        <v>627</v>
      </c>
      <c r="B414" s="24" t="s">
        <v>628</v>
      </c>
      <c r="C414" s="19">
        <v>2022</v>
      </c>
      <c r="D414" s="19">
        <v>2022</v>
      </c>
      <c r="E414" s="25">
        <v>2572.8000000000002</v>
      </c>
      <c r="F414" s="25">
        <v>2572.8000000000002</v>
      </c>
    </row>
    <row r="415" spans="1:6" s="26" customFormat="1" ht="30" x14ac:dyDescent="0.2">
      <c r="A415" s="19" t="s">
        <v>629</v>
      </c>
      <c r="B415" s="24" t="s">
        <v>630</v>
      </c>
      <c r="C415" s="19">
        <v>2022</v>
      </c>
      <c r="D415" s="19">
        <v>2023</v>
      </c>
      <c r="E415" s="25">
        <v>13375</v>
      </c>
      <c r="F415" s="25">
        <v>3404.2162175214498</v>
      </c>
    </row>
    <row r="416" spans="1:6" s="26" customFormat="1" x14ac:dyDescent="0.2">
      <c r="A416" s="17" t="s">
        <v>631</v>
      </c>
      <c r="B416" s="18" t="s">
        <v>25</v>
      </c>
      <c r="C416" s="19"/>
      <c r="D416" s="19"/>
      <c r="E416" s="20">
        <f t="shared" ref="E416:F416" si="157">E417</f>
        <v>205</v>
      </c>
      <c r="F416" s="20">
        <f t="shared" si="157"/>
        <v>105</v>
      </c>
    </row>
    <row r="417" spans="1:6" s="26" customFormat="1" x14ac:dyDescent="0.2">
      <c r="A417" s="21"/>
      <c r="B417" s="22" t="s">
        <v>29</v>
      </c>
      <c r="C417" s="21"/>
      <c r="D417" s="21"/>
      <c r="E417" s="23">
        <f t="shared" ref="E417:F417" si="158">SUM(E418:E418)</f>
        <v>205</v>
      </c>
      <c r="F417" s="23">
        <f t="shared" si="158"/>
        <v>105</v>
      </c>
    </row>
    <row r="418" spans="1:6" s="26" customFormat="1" ht="45" x14ac:dyDescent="0.2">
      <c r="A418" s="19" t="s">
        <v>632</v>
      </c>
      <c r="B418" s="24" t="s">
        <v>633</v>
      </c>
      <c r="C418" s="19">
        <v>2021</v>
      </c>
      <c r="D418" s="19">
        <v>2022</v>
      </c>
      <c r="E418" s="25">
        <v>205</v>
      </c>
      <c r="F418" s="25">
        <v>105</v>
      </c>
    </row>
    <row r="419" spans="1:6" s="26" customFormat="1" x14ac:dyDescent="0.2">
      <c r="A419" s="10" t="s">
        <v>634</v>
      </c>
      <c r="B419" s="11" t="s">
        <v>635</v>
      </c>
      <c r="C419" s="12"/>
      <c r="D419" s="12"/>
      <c r="E419" s="13">
        <f t="shared" ref="E419:F419" si="159">E420+E596+E638+E650</f>
        <v>1098135.3020000001</v>
      </c>
      <c r="F419" s="13">
        <f t="shared" si="159"/>
        <v>307086.54414890101</v>
      </c>
    </row>
    <row r="420" spans="1:6" s="26" customFormat="1" x14ac:dyDescent="0.2">
      <c r="A420" s="17" t="s">
        <v>636</v>
      </c>
      <c r="B420" s="18" t="s">
        <v>42</v>
      </c>
      <c r="C420" s="19"/>
      <c r="D420" s="19"/>
      <c r="E420" s="20">
        <f t="shared" ref="E420:F420" si="160">E421+E508</f>
        <v>926612.40200000012</v>
      </c>
      <c r="F420" s="20">
        <f t="shared" si="160"/>
        <v>238900.6265132589</v>
      </c>
    </row>
    <row r="421" spans="1:6" s="26" customFormat="1" x14ac:dyDescent="0.2">
      <c r="A421" s="21"/>
      <c r="B421" s="22" t="s">
        <v>29</v>
      </c>
      <c r="C421" s="21"/>
      <c r="D421" s="21"/>
      <c r="E421" s="23">
        <f t="shared" ref="E421" si="161">SUM(E422:E507)</f>
        <v>396052.10200000007</v>
      </c>
      <c r="F421" s="23">
        <f t="shared" ref="F421" si="162">SUM(F422:F507)</f>
        <v>100041.8457696243</v>
      </c>
    </row>
    <row r="422" spans="1:6" s="26" customFormat="1" ht="30" x14ac:dyDescent="0.2">
      <c r="A422" s="19" t="s">
        <v>637</v>
      </c>
      <c r="B422" s="24" t="s">
        <v>638</v>
      </c>
      <c r="C422" s="19">
        <v>2021</v>
      </c>
      <c r="D422" s="19">
        <v>2022</v>
      </c>
      <c r="E422" s="25">
        <v>2500</v>
      </c>
      <c r="F422" s="25">
        <v>1917</v>
      </c>
    </row>
    <row r="423" spans="1:6" s="26" customFormat="1" x14ac:dyDescent="0.2">
      <c r="A423" s="19" t="s">
        <v>639</v>
      </c>
      <c r="B423" s="24" t="s">
        <v>640</v>
      </c>
      <c r="C423" s="19">
        <v>2021</v>
      </c>
      <c r="D423" s="19">
        <v>2022</v>
      </c>
      <c r="E423" s="25">
        <v>2500</v>
      </c>
      <c r="F423" s="25">
        <v>1482</v>
      </c>
    </row>
    <row r="424" spans="1:6" s="26" customFormat="1" ht="30" x14ac:dyDescent="0.2">
      <c r="A424" s="19" t="s">
        <v>641</v>
      </c>
      <c r="B424" s="24" t="s">
        <v>642</v>
      </c>
      <c r="C424" s="19">
        <v>2021</v>
      </c>
      <c r="D424" s="19">
        <v>2022</v>
      </c>
      <c r="E424" s="25">
        <v>1000</v>
      </c>
      <c r="F424" s="25">
        <v>697</v>
      </c>
    </row>
    <row r="425" spans="1:6" s="26" customFormat="1" ht="30" x14ac:dyDescent="0.2">
      <c r="A425" s="19" t="s">
        <v>643</v>
      </c>
      <c r="B425" s="24" t="s">
        <v>644</v>
      </c>
      <c r="C425" s="19">
        <v>2020</v>
      </c>
      <c r="D425" s="19">
        <v>2022</v>
      </c>
      <c r="E425" s="25">
        <v>2500</v>
      </c>
      <c r="F425" s="25">
        <v>310</v>
      </c>
    </row>
    <row r="426" spans="1:6" s="26" customFormat="1" x14ac:dyDescent="0.2">
      <c r="A426" s="19" t="s">
        <v>645</v>
      </c>
      <c r="B426" s="24" t="s">
        <v>646</v>
      </c>
      <c r="C426" s="19">
        <v>2021</v>
      </c>
      <c r="D426" s="19">
        <v>2022</v>
      </c>
      <c r="E426" s="25">
        <v>5000</v>
      </c>
      <c r="F426" s="25">
        <v>3460</v>
      </c>
    </row>
    <row r="427" spans="1:6" s="26" customFormat="1" x14ac:dyDescent="0.2">
      <c r="A427" s="19" t="s">
        <v>647</v>
      </c>
      <c r="B427" s="24" t="s">
        <v>648</v>
      </c>
      <c r="C427" s="19">
        <v>2021</v>
      </c>
      <c r="D427" s="19">
        <v>2022</v>
      </c>
      <c r="E427" s="25">
        <v>5000</v>
      </c>
      <c r="F427" s="25">
        <v>3430</v>
      </c>
    </row>
    <row r="428" spans="1:6" s="26" customFormat="1" x14ac:dyDescent="0.2">
      <c r="A428" s="19" t="s">
        <v>649</v>
      </c>
      <c r="B428" s="24" t="s">
        <v>650</v>
      </c>
      <c r="C428" s="19">
        <v>2021</v>
      </c>
      <c r="D428" s="19">
        <v>2022</v>
      </c>
      <c r="E428" s="25">
        <v>4000</v>
      </c>
      <c r="F428" s="25">
        <v>2390</v>
      </c>
    </row>
    <row r="429" spans="1:6" s="26" customFormat="1" ht="30" x14ac:dyDescent="0.2">
      <c r="A429" s="19" t="s">
        <v>651</v>
      </c>
      <c r="B429" s="24" t="s">
        <v>652</v>
      </c>
      <c r="C429" s="19">
        <v>2020</v>
      </c>
      <c r="D429" s="19">
        <v>2022</v>
      </c>
      <c r="E429" s="25">
        <v>1150</v>
      </c>
      <c r="F429" s="25">
        <v>50</v>
      </c>
    </row>
    <row r="430" spans="1:6" s="26" customFormat="1" ht="30" x14ac:dyDescent="0.2">
      <c r="A430" s="19" t="s">
        <v>653</v>
      </c>
      <c r="B430" s="24" t="s">
        <v>654</v>
      </c>
      <c r="C430" s="19">
        <v>2020</v>
      </c>
      <c r="D430" s="19">
        <v>2022</v>
      </c>
      <c r="E430" s="25">
        <v>7600</v>
      </c>
      <c r="F430" s="25">
        <v>186</v>
      </c>
    </row>
    <row r="431" spans="1:6" s="26" customFormat="1" x14ac:dyDescent="0.2">
      <c r="A431" s="19" t="s">
        <v>655</v>
      </c>
      <c r="B431" s="24" t="s">
        <v>656</v>
      </c>
      <c r="C431" s="19">
        <v>2021</v>
      </c>
      <c r="D431" s="19">
        <v>2022</v>
      </c>
      <c r="E431" s="25">
        <v>3000</v>
      </c>
      <c r="F431" s="25">
        <v>1400</v>
      </c>
    </row>
    <row r="432" spans="1:6" s="26" customFormat="1" ht="45" x14ac:dyDescent="0.2">
      <c r="A432" s="19" t="s">
        <v>657</v>
      </c>
      <c r="B432" s="24" t="s">
        <v>658</v>
      </c>
      <c r="C432" s="19">
        <v>2019</v>
      </c>
      <c r="D432" s="19">
        <v>2022</v>
      </c>
      <c r="E432" s="25">
        <v>670</v>
      </c>
      <c r="F432" s="25">
        <v>138</v>
      </c>
    </row>
    <row r="433" spans="1:6" s="26" customFormat="1" x14ac:dyDescent="0.2">
      <c r="A433" s="19" t="s">
        <v>659</v>
      </c>
      <c r="B433" s="24" t="s">
        <v>660</v>
      </c>
      <c r="C433" s="19">
        <v>2020</v>
      </c>
      <c r="D433" s="19">
        <v>2022</v>
      </c>
      <c r="E433" s="25">
        <v>1000</v>
      </c>
      <c r="F433" s="25">
        <v>121.494935</v>
      </c>
    </row>
    <row r="434" spans="1:6" s="26" customFormat="1" x14ac:dyDescent="0.2">
      <c r="A434" s="19" t="s">
        <v>661</v>
      </c>
      <c r="B434" s="24" t="s">
        <v>662</v>
      </c>
      <c r="C434" s="19">
        <v>2020</v>
      </c>
      <c r="D434" s="19">
        <v>2022</v>
      </c>
      <c r="E434" s="25">
        <v>500</v>
      </c>
      <c r="F434" s="25">
        <v>33.835000000000001</v>
      </c>
    </row>
    <row r="435" spans="1:6" s="26" customFormat="1" ht="45" x14ac:dyDescent="0.2">
      <c r="A435" s="19" t="s">
        <v>663</v>
      </c>
      <c r="B435" s="24" t="s">
        <v>664</v>
      </c>
      <c r="C435" s="19">
        <v>2020</v>
      </c>
      <c r="D435" s="19">
        <v>2022</v>
      </c>
      <c r="E435" s="25">
        <v>2000</v>
      </c>
      <c r="F435" s="25">
        <v>450</v>
      </c>
    </row>
    <row r="436" spans="1:6" s="26" customFormat="1" ht="45" x14ac:dyDescent="0.2">
      <c r="A436" s="19" t="s">
        <v>665</v>
      </c>
      <c r="B436" s="24" t="s">
        <v>666</v>
      </c>
      <c r="C436" s="19">
        <v>2011</v>
      </c>
      <c r="D436" s="19">
        <v>2022</v>
      </c>
      <c r="E436" s="25">
        <v>4183.8</v>
      </c>
      <c r="F436" s="25">
        <v>861.2</v>
      </c>
    </row>
    <row r="437" spans="1:6" s="26" customFormat="1" ht="30" x14ac:dyDescent="0.2">
      <c r="A437" s="19" t="s">
        <v>667</v>
      </c>
      <c r="B437" s="24" t="s">
        <v>668</v>
      </c>
      <c r="C437" s="19">
        <v>2020</v>
      </c>
      <c r="D437" s="19">
        <v>2023</v>
      </c>
      <c r="E437" s="25">
        <v>33245</v>
      </c>
      <c r="F437" s="25">
        <v>6940.9926145531863</v>
      </c>
    </row>
    <row r="438" spans="1:6" s="26" customFormat="1" ht="30" x14ac:dyDescent="0.2">
      <c r="A438" s="19" t="s">
        <v>669</v>
      </c>
      <c r="B438" s="24" t="s">
        <v>670</v>
      </c>
      <c r="C438" s="19">
        <v>2020</v>
      </c>
      <c r="D438" s="19">
        <v>2022</v>
      </c>
      <c r="E438" s="25">
        <v>400</v>
      </c>
      <c r="F438" s="25">
        <v>50</v>
      </c>
    </row>
    <row r="439" spans="1:6" s="26" customFormat="1" ht="30" x14ac:dyDescent="0.2">
      <c r="A439" s="19" t="s">
        <v>671</v>
      </c>
      <c r="B439" s="24" t="s">
        <v>672</v>
      </c>
      <c r="C439" s="19">
        <v>2021</v>
      </c>
      <c r="D439" s="19">
        <v>2022</v>
      </c>
      <c r="E439" s="25">
        <v>4680</v>
      </c>
      <c r="F439" s="25">
        <v>4000</v>
      </c>
    </row>
    <row r="440" spans="1:6" s="26" customFormat="1" ht="45" x14ac:dyDescent="0.2">
      <c r="A440" s="19" t="s">
        <v>673</v>
      </c>
      <c r="B440" s="24" t="s">
        <v>674</v>
      </c>
      <c r="C440" s="19">
        <v>2016</v>
      </c>
      <c r="D440" s="19">
        <v>2022</v>
      </c>
      <c r="E440" s="25">
        <v>1260.3</v>
      </c>
      <c r="F440" s="25">
        <v>146.5</v>
      </c>
    </row>
    <row r="441" spans="1:6" s="26" customFormat="1" ht="30" x14ac:dyDescent="0.2">
      <c r="A441" s="19" t="s">
        <v>675</v>
      </c>
      <c r="B441" s="24" t="s">
        <v>676</v>
      </c>
      <c r="C441" s="19">
        <v>2021</v>
      </c>
      <c r="D441" s="19">
        <v>2022</v>
      </c>
      <c r="E441" s="25">
        <v>2500</v>
      </c>
      <c r="F441" s="25">
        <v>1802</v>
      </c>
    </row>
    <row r="442" spans="1:6" s="26" customFormat="1" x14ac:dyDescent="0.2">
      <c r="A442" s="19" t="s">
        <v>677</v>
      </c>
      <c r="B442" s="24" t="s">
        <v>678</v>
      </c>
      <c r="C442" s="19">
        <v>2020</v>
      </c>
      <c r="D442" s="19">
        <v>2022</v>
      </c>
      <c r="E442" s="25">
        <v>50</v>
      </c>
      <c r="F442" s="25">
        <v>50</v>
      </c>
    </row>
    <row r="443" spans="1:6" s="26" customFormat="1" ht="45" x14ac:dyDescent="0.2">
      <c r="A443" s="19" t="s">
        <v>679</v>
      </c>
      <c r="B443" s="24" t="s">
        <v>680</v>
      </c>
      <c r="C443" s="19">
        <v>2020</v>
      </c>
      <c r="D443" s="19">
        <v>2022</v>
      </c>
      <c r="E443" s="25">
        <v>1000</v>
      </c>
      <c r="F443" s="25">
        <v>194</v>
      </c>
    </row>
    <row r="444" spans="1:6" s="26" customFormat="1" ht="30" x14ac:dyDescent="0.2">
      <c r="A444" s="19" t="s">
        <v>681</v>
      </c>
      <c r="B444" s="24" t="s">
        <v>682</v>
      </c>
      <c r="C444" s="19">
        <v>2013</v>
      </c>
      <c r="D444" s="19">
        <v>2022</v>
      </c>
      <c r="E444" s="25">
        <v>5000</v>
      </c>
      <c r="F444" s="25">
        <v>500</v>
      </c>
    </row>
    <row r="445" spans="1:6" s="26" customFormat="1" x14ac:dyDescent="0.2">
      <c r="A445" s="19" t="s">
        <v>683</v>
      </c>
      <c r="B445" s="24" t="s">
        <v>684</v>
      </c>
      <c r="C445" s="19">
        <v>2021</v>
      </c>
      <c r="D445" s="19">
        <v>2022</v>
      </c>
      <c r="E445" s="25">
        <v>1500</v>
      </c>
      <c r="F445" s="25">
        <v>987</v>
      </c>
    </row>
    <row r="446" spans="1:6" s="26" customFormat="1" ht="30" x14ac:dyDescent="0.2">
      <c r="A446" s="19" t="s">
        <v>685</v>
      </c>
      <c r="B446" s="24" t="s">
        <v>686</v>
      </c>
      <c r="C446" s="19">
        <v>2021</v>
      </c>
      <c r="D446" s="19">
        <v>2022</v>
      </c>
      <c r="E446" s="25">
        <v>300</v>
      </c>
      <c r="F446" s="25">
        <v>190</v>
      </c>
    </row>
    <row r="447" spans="1:6" s="26" customFormat="1" ht="30" x14ac:dyDescent="0.2">
      <c r="A447" s="19" t="s">
        <v>687</v>
      </c>
      <c r="B447" s="24" t="s">
        <v>688</v>
      </c>
      <c r="C447" s="19">
        <v>2021</v>
      </c>
      <c r="D447" s="19">
        <v>2024</v>
      </c>
      <c r="E447" s="25">
        <v>1700</v>
      </c>
      <c r="F447" s="25">
        <v>433.3</v>
      </c>
    </row>
    <row r="448" spans="1:6" s="26" customFormat="1" ht="30" x14ac:dyDescent="0.2">
      <c r="A448" s="19" t="s">
        <v>689</v>
      </c>
      <c r="B448" s="24" t="s">
        <v>690</v>
      </c>
      <c r="C448" s="19">
        <v>2021</v>
      </c>
      <c r="D448" s="19">
        <v>2023</v>
      </c>
      <c r="E448" s="25">
        <v>9389</v>
      </c>
      <c r="F448" s="25">
        <v>3911.104012310394</v>
      </c>
    </row>
    <row r="449" spans="1:6" s="26" customFormat="1" x14ac:dyDescent="0.2">
      <c r="A449" s="19" t="s">
        <v>691</v>
      </c>
      <c r="B449" s="24" t="s">
        <v>692</v>
      </c>
      <c r="C449" s="19">
        <v>2019</v>
      </c>
      <c r="D449" s="19">
        <v>2022</v>
      </c>
      <c r="E449" s="25">
        <v>1500</v>
      </c>
      <c r="F449" s="25">
        <v>615</v>
      </c>
    </row>
    <row r="450" spans="1:6" s="26" customFormat="1" ht="30" x14ac:dyDescent="0.2">
      <c r="A450" s="19" t="s">
        <v>693</v>
      </c>
      <c r="B450" s="24" t="s">
        <v>694</v>
      </c>
      <c r="C450" s="19">
        <v>2020</v>
      </c>
      <c r="D450" s="19">
        <v>2022</v>
      </c>
      <c r="E450" s="25">
        <v>3300</v>
      </c>
      <c r="F450" s="25">
        <v>2190</v>
      </c>
    </row>
    <row r="451" spans="1:6" s="26" customFormat="1" ht="30" x14ac:dyDescent="0.2">
      <c r="A451" s="19" t="s">
        <v>695</v>
      </c>
      <c r="B451" s="24" t="s">
        <v>696</v>
      </c>
      <c r="C451" s="19">
        <v>2021</v>
      </c>
      <c r="D451" s="19">
        <v>2022</v>
      </c>
      <c r="E451" s="25">
        <v>1600</v>
      </c>
      <c r="F451" s="25">
        <v>1050</v>
      </c>
    </row>
    <row r="452" spans="1:6" s="26" customFormat="1" ht="30" x14ac:dyDescent="0.2">
      <c r="A452" s="19" t="s">
        <v>697</v>
      </c>
      <c r="B452" s="24" t="s">
        <v>698</v>
      </c>
      <c r="C452" s="19">
        <v>2019</v>
      </c>
      <c r="D452" s="19">
        <v>2022</v>
      </c>
      <c r="E452" s="25">
        <v>8253.5</v>
      </c>
      <c r="F452" s="25">
        <v>6884.5255589999997</v>
      </c>
    </row>
    <row r="453" spans="1:6" s="26" customFormat="1" ht="30" x14ac:dyDescent="0.2">
      <c r="A453" s="19" t="s">
        <v>699</v>
      </c>
      <c r="B453" s="24" t="s">
        <v>700</v>
      </c>
      <c r="C453" s="19">
        <v>2018</v>
      </c>
      <c r="D453" s="19">
        <v>2022</v>
      </c>
      <c r="E453" s="25">
        <v>5557.3</v>
      </c>
      <c r="F453" s="25">
        <v>3108.3955400000004</v>
      </c>
    </row>
    <row r="454" spans="1:6" s="26" customFormat="1" x14ac:dyDescent="0.2">
      <c r="A454" s="19" t="s">
        <v>701</v>
      </c>
      <c r="B454" s="24" t="s">
        <v>702</v>
      </c>
      <c r="C454" s="19">
        <v>2018</v>
      </c>
      <c r="D454" s="19">
        <v>2023</v>
      </c>
      <c r="E454" s="25">
        <v>3400</v>
      </c>
      <c r="F454" s="25">
        <v>500</v>
      </c>
    </row>
    <row r="455" spans="1:6" s="26" customFormat="1" ht="30" x14ac:dyDescent="0.2">
      <c r="A455" s="19" t="s">
        <v>703</v>
      </c>
      <c r="B455" s="24" t="s">
        <v>704</v>
      </c>
      <c r="C455" s="19">
        <v>2019</v>
      </c>
      <c r="D455" s="19">
        <v>2022</v>
      </c>
      <c r="E455" s="25">
        <v>2500</v>
      </c>
      <c r="F455" s="25">
        <v>925</v>
      </c>
    </row>
    <row r="456" spans="1:6" s="26" customFormat="1" ht="30" x14ac:dyDescent="0.2">
      <c r="A456" s="19" t="s">
        <v>705</v>
      </c>
      <c r="B456" s="24" t="s">
        <v>706</v>
      </c>
      <c r="C456" s="19">
        <v>2021</v>
      </c>
      <c r="D456" s="19">
        <v>2024</v>
      </c>
      <c r="E456" s="25">
        <v>17000</v>
      </c>
      <c r="F456" s="25">
        <v>1900</v>
      </c>
    </row>
    <row r="457" spans="1:6" s="26" customFormat="1" ht="30" x14ac:dyDescent="0.2">
      <c r="A457" s="19" t="s">
        <v>707</v>
      </c>
      <c r="B457" s="24" t="s">
        <v>708</v>
      </c>
      <c r="C457" s="19">
        <v>2019</v>
      </c>
      <c r="D457" s="19">
        <v>2022</v>
      </c>
      <c r="E457" s="25">
        <v>1800</v>
      </c>
      <c r="F457" s="25">
        <v>790</v>
      </c>
    </row>
    <row r="458" spans="1:6" s="26" customFormat="1" ht="30" x14ac:dyDescent="0.2">
      <c r="A458" s="19" t="s">
        <v>709</v>
      </c>
      <c r="B458" s="24" t="s">
        <v>710</v>
      </c>
      <c r="C458" s="19">
        <v>2018</v>
      </c>
      <c r="D458" s="19">
        <v>2022</v>
      </c>
      <c r="E458" s="25">
        <v>6371.5</v>
      </c>
      <c r="F458" s="25">
        <v>707.4</v>
      </c>
    </row>
    <row r="459" spans="1:6" s="26" customFormat="1" ht="30" x14ac:dyDescent="0.2">
      <c r="A459" s="19" t="s">
        <v>711</v>
      </c>
      <c r="B459" s="24" t="s">
        <v>712</v>
      </c>
      <c r="C459" s="19">
        <v>2018</v>
      </c>
      <c r="D459" s="19">
        <v>2022</v>
      </c>
      <c r="E459" s="25">
        <v>35000</v>
      </c>
      <c r="F459" s="25">
        <v>3247.6</v>
      </c>
    </row>
    <row r="460" spans="1:6" s="26" customFormat="1" ht="30" x14ac:dyDescent="0.2">
      <c r="A460" s="19" t="s">
        <v>713</v>
      </c>
      <c r="B460" s="24" t="s">
        <v>714</v>
      </c>
      <c r="C460" s="19">
        <v>2018</v>
      </c>
      <c r="D460" s="19">
        <v>2022</v>
      </c>
      <c r="E460" s="25">
        <v>15000</v>
      </c>
      <c r="F460" s="25">
        <v>2538.3000000000002</v>
      </c>
    </row>
    <row r="461" spans="1:6" s="26" customFormat="1" x14ac:dyDescent="0.2">
      <c r="A461" s="19" t="s">
        <v>715</v>
      </c>
      <c r="B461" s="24" t="s">
        <v>716</v>
      </c>
      <c r="C461" s="19">
        <v>2021</v>
      </c>
      <c r="D461" s="19">
        <v>2022</v>
      </c>
      <c r="E461" s="25">
        <v>200</v>
      </c>
      <c r="F461" s="25">
        <v>133</v>
      </c>
    </row>
    <row r="462" spans="1:6" s="26" customFormat="1" x14ac:dyDescent="0.2">
      <c r="A462" s="19" t="s">
        <v>717</v>
      </c>
      <c r="B462" s="24" t="s">
        <v>718</v>
      </c>
      <c r="C462" s="19">
        <v>2021</v>
      </c>
      <c r="D462" s="19">
        <v>2022</v>
      </c>
      <c r="E462" s="25">
        <v>487</v>
      </c>
      <c r="F462" s="25">
        <v>387</v>
      </c>
    </row>
    <row r="463" spans="1:6" s="26" customFormat="1" x14ac:dyDescent="0.2">
      <c r="A463" s="19" t="s">
        <v>719</v>
      </c>
      <c r="B463" s="24" t="s">
        <v>720</v>
      </c>
      <c r="C463" s="19">
        <v>2020</v>
      </c>
      <c r="D463" s="19">
        <v>2022</v>
      </c>
      <c r="E463" s="25">
        <v>80</v>
      </c>
      <c r="F463" s="25">
        <v>40</v>
      </c>
    </row>
    <row r="464" spans="1:6" s="26" customFormat="1" ht="30" x14ac:dyDescent="0.2">
      <c r="A464" s="19" t="s">
        <v>721</v>
      </c>
      <c r="B464" s="24" t="s">
        <v>722</v>
      </c>
      <c r="C464" s="19">
        <v>2021</v>
      </c>
      <c r="D464" s="19">
        <v>2022</v>
      </c>
      <c r="E464" s="25">
        <v>400</v>
      </c>
      <c r="F464" s="25">
        <v>240</v>
      </c>
    </row>
    <row r="465" spans="1:6" s="26" customFormat="1" ht="30" x14ac:dyDescent="0.2">
      <c r="A465" s="19" t="s">
        <v>723</v>
      </c>
      <c r="B465" s="24" t="s">
        <v>724</v>
      </c>
      <c r="C465" s="19">
        <v>2021</v>
      </c>
      <c r="D465" s="19">
        <v>2022</v>
      </c>
      <c r="E465" s="25">
        <v>1500</v>
      </c>
      <c r="F465" s="25">
        <v>990</v>
      </c>
    </row>
    <row r="466" spans="1:6" s="26" customFormat="1" x14ac:dyDescent="0.2">
      <c r="A466" s="19" t="s">
        <v>725</v>
      </c>
      <c r="B466" s="24" t="s">
        <v>726</v>
      </c>
      <c r="C466" s="19">
        <v>2021</v>
      </c>
      <c r="D466" s="19">
        <v>2022</v>
      </c>
      <c r="E466" s="25">
        <v>1300</v>
      </c>
      <c r="F466" s="25">
        <v>480</v>
      </c>
    </row>
    <row r="467" spans="1:6" s="26" customFormat="1" ht="30" x14ac:dyDescent="0.2">
      <c r="A467" s="19" t="s">
        <v>727</v>
      </c>
      <c r="B467" s="24" t="s">
        <v>728</v>
      </c>
      <c r="C467" s="19">
        <v>2020</v>
      </c>
      <c r="D467" s="19">
        <v>2022</v>
      </c>
      <c r="E467" s="25">
        <v>1400</v>
      </c>
      <c r="F467" s="25">
        <v>202.7</v>
      </c>
    </row>
    <row r="468" spans="1:6" s="26" customFormat="1" x14ac:dyDescent="0.2">
      <c r="A468" s="19" t="s">
        <v>729</v>
      </c>
      <c r="B468" s="24" t="s">
        <v>730</v>
      </c>
      <c r="C468" s="19">
        <v>2021</v>
      </c>
      <c r="D468" s="19">
        <v>2022</v>
      </c>
      <c r="E468" s="25">
        <v>1400</v>
      </c>
      <c r="F468" s="25">
        <v>1300</v>
      </c>
    </row>
    <row r="469" spans="1:6" s="26" customFormat="1" x14ac:dyDescent="0.2">
      <c r="A469" s="19" t="s">
        <v>731</v>
      </c>
      <c r="B469" s="24" t="s">
        <v>732</v>
      </c>
      <c r="C469" s="19">
        <v>2021</v>
      </c>
      <c r="D469" s="19">
        <v>2023</v>
      </c>
      <c r="E469" s="25">
        <v>7800</v>
      </c>
      <c r="F469" s="25">
        <v>1702.1081087607249</v>
      </c>
    </row>
    <row r="470" spans="1:6" s="26" customFormat="1" ht="30" x14ac:dyDescent="0.2">
      <c r="A470" s="19" t="s">
        <v>733</v>
      </c>
      <c r="B470" s="24" t="s">
        <v>734</v>
      </c>
      <c r="C470" s="19">
        <v>2021</v>
      </c>
      <c r="D470" s="19">
        <v>2022</v>
      </c>
      <c r="E470" s="25">
        <v>3250</v>
      </c>
      <c r="F470" s="25">
        <v>2214.4</v>
      </c>
    </row>
    <row r="471" spans="1:6" s="26" customFormat="1" x14ac:dyDescent="0.2">
      <c r="A471" s="19" t="s">
        <v>735</v>
      </c>
      <c r="B471" s="24" t="s">
        <v>736</v>
      </c>
      <c r="C471" s="19">
        <v>2019</v>
      </c>
      <c r="D471" s="19">
        <v>2022</v>
      </c>
      <c r="E471" s="25">
        <v>4900</v>
      </c>
      <c r="F471" s="25">
        <v>628</v>
      </c>
    </row>
    <row r="472" spans="1:6" s="26" customFormat="1" x14ac:dyDescent="0.2">
      <c r="A472" s="19" t="s">
        <v>737</v>
      </c>
      <c r="B472" s="24" t="s">
        <v>738</v>
      </c>
      <c r="C472" s="19">
        <v>2020</v>
      </c>
      <c r="D472" s="19">
        <v>2022</v>
      </c>
      <c r="E472" s="25">
        <v>20357</v>
      </c>
      <c r="F472" s="25">
        <v>748.7</v>
      </c>
    </row>
    <row r="473" spans="1:6" s="26" customFormat="1" x14ac:dyDescent="0.2">
      <c r="A473" s="19" t="s">
        <v>739</v>
      </c>
      <c r="B473" s="24" t="s">
        <v>740</v>
      </c>
      <c r="C473" s="19">
        <v>2020</v>
      </c>
      <c r="D473" s="19">
        <v>2022</v>
      </c>
      <c r="E473" s="25">
        <v>1100</v>
      </c>
      <c r="F473" s="25">
        <v>330</v>
      </c>
    </row>
    <row r="474" spans="1:6" s="26" customFormat="1" ht="30" x14ac:dyDescent="0.2">
      <c r="A474" s="19" t="s">
        <v>741</v>
      </c>
      <c r="B474" s="24" t="s">
        <v>742</v>
      </c>
      <c r="C474" s="19">
        <v>2018</v>
      </c>
      <c r="D474" s="19">
        <v>2022</v>
      </c>
      <c r="E474" s="25">
        <v>28544.5</v>
      </c>
      <c r="F474" s="25">
        <v>1340.2</v>
      </c>
    </row>
    <row r="475" spans="1:6" s="26" customFormat="1" ht="30" x14ac:dyDescent="0.2">
      <c r="A475" s="19" t="s">
        <v>743</v>
      </c>
      <c r="B475" s="24" t="s">
        <v>744</v>
      </c>
      <c r="C475" s="19">
        <v>2020</v>
      </c>
      <c r="D475" s="19">
        <v>2022</v>
      </c>
      <c r="E475" s="25">
        <v>5241.3999999999996</v>
      </c>
      <c r="F475" s="25">
        <v>336</v>
      </c>
    </row>
    <row r="476" spans="1:6" s="26" customFormat="1" ht="75" x14ac:dyDescent="0.2">
      <c r="A476" s="19" t="s">
        <v>745</v>
      </c>
      <c r="B476" s="24" t="s">
        <v>746</v>
      </c>
      <c r="C476" s="19">
        <v>2014</v>
      </c>
      <c r="D476" s="19">
        <v>2024</v>
      </c>
      <c r="E476" s="25">
        <v>24949</v>
      </c>
      <c r="F476" s="25">
        <v>2000</v>
      </c>
    </row>
    <row r="477" spans="1:6" s="26" customFormat="1" x14ac:dyDescent="0.2">
      <c r="A477" s="19" t="s">
        <v>747</v>
      </c>
      <c r="B477" s="24" t="s">
        <v>748</v>
      </c>
      <c r="C477" s="19">
        <v>2020</v>
      </c>
      <c r="D477" s="19">
        <v>2022</v>
      </c>
      <c r="E477" s="25">
        <v>180</v>
      </c>
      <c r="F477" s="25">
        <v>42</v>
      </c>
    </row>
    <row r="478" spans="1:6" s="26" customFormat="1" ht="30" x14ac:dyDescent="0.2">
      <c r="A478" s="19" t="s">
        <v>749</v>
      </c>
      <c r="B478" s="24" t="s">
        <v>750</v>
      </c>
      <c r="C478" s="19">
        <v>2020</v>
      </c>
      <c r="D478" s="19">
        <v>2023</v>
      </c>
      <c r="E478" s="25">
        <v>170</v>
      </c>
      <c r="F478" s="25">
        <v>100</v>
      </c>
    </row>
    <row r="479" spans="1:6" s="26" customFormat="1" ht="30" x14ac:dyDescent="0.2">
      <c r="A479" s="19" t="s">
        <v>751</v>
      </c>
      <c r="B479" s="24" t="s">
        <v>752</v>
      </c>
      <c r="C479" s="19">
        <v>2020</v>
      </c>
      <c r="D479" s="19">
        <v>2023</v>
      </c>
      <c r="E479" s="25">
        <v>350</v>
      </c>
      <c r="F479" s="25">
        <v>100</v>
      </c>
    </row>
    <row r="480" spans="1:6" s="26" customFormat="1" ht="30" x14ac:dyDescent="0.2">
      <c r="A480" s="19" t="s">
        <v>753</v>
      </c>
      <c r="B480" s="24" t="s">
        <v>754</v>
      </c>
      <c r="C480" s="19">
        <v>2021</v>
      </c>
      <c r="D480" s="19">
        <v>2022</v>
      </c>
      <c r="E480" s="25">
        <v>340</v>
      </c>
      <c r="F480" s="25">
        <v>290</v>
      </c>
    </row>
    <row r="481" spans="1:6" s="26" customFormat="1" x14ac:dyDescent="0.2">
      <c r="A481" s="19" t="s">
        <v>755</v>
      </c>
      <c r="B481" s="24" t="s">
        <v>756</v>
      </c>
      <c r="C481" s="19">
        <v>2020</v>
      </c>
      <c r="D481" s="19">
        <v>2022</v>
      </c>
      <c r="E481" s="25">
        <v>688.4</v>
      </c>
      <c r="F481" s="25">
        <v>550.5</v>
      </c>
    </row>
    <row r="482" spans="1:6" s="26" customFormat="1" x14ac:dyDescent="0.2">
      <c r="A482" s="19" t="s">
        <v>757</v>
      </c>
      <c r="B482" s="24" t="s">
        <v>758</v>
      </c>
      <c r="C482" s="19">
        <v>2020</v>
      </c>
      <c r="D482" s="19">
        <v>2022</v>
      </c>
      <c r="E482" s="25">
        <v>13200</v>
      </c>
      <c r="F482" s="25">
        <v>4421</v>
      </c>
    </row>
    <row r="483" spans="1:6" s="26" customFormat="1" x14ac:dyDescent="0.2">
      <c r="A483" s="19" t="s">
        <v>759</v>
      </c>
      <c r="B483" s="24" t="s">
        <v>760</v>
      </c>
      <c r="C483" s="19">
        <v>2020</v>
      </c>
      <c r="D483" s="19">
        <v>2023</v>
      </c>
      <c r="E483" s="25">
        <v>13000</v>
      </c>
      <c r="F483" s="25">
        <v>2000</v>
      </c>
    </row>
    <row r="484" spans="1:6" s="26" customFormat="1" ht="30" x14ac:dyDescent="0.2">
      <c r="A484" s="19" t="s">
        <v>761</v>
      </c>
      <c r="B484" s="24" t="s">
        <v>762</v>
      </c>
      <c r="C484" s="19">
        <v>2018</v>
      </c>
      <c r="D484" s="19">
        <v>2022</v>
      </c>
      <c r="E484" s="25">
        <v>4391.3999999999996</v>
      </c>
      <c r="F484" s="25">
        <v>202.3</v>
      </c>
    </row>
    <row r="485" spans="1:6" s="26" customFormat="1" ht="30" x14ac:dyDescent="0.2">
      <c r="A485" s="19" t="s">
        <v>763</v>
      </c>
      <c r="B485" s="24" t="s">
        <v>764</v>
      </c>
      <c r="C485" s="19">
        <v>2021</v>
      </c>
      <c r="D485" s="19">
        <v>2022</v>
      </c>
      <c r="E485" s="25">
        <v>1900</v>
      </c>
      <c r="F485" s="25">
        <v>1115</v>
      </c>
    </row>
    <row r="486" spans="1:6" s="26" customFormat="1" ht="30" x14ac:dyDescent="0.2">
      <c r="A486" s="19" t="s">
        <v>765</v>
      </c>
      <c r="B486" s="24" t="s">
        <v>766</v>
      </c>
      <c r="C486" s="19">
        <v>2020</v>
      </c>
      <c r="D486" s="19">
        <v>2022</v>
      </c>
      <c r="E486" s="25">
        <v>800</v>
      </c>
      <c r="F486" s="25">
        <v>90</v>
      </c>
    </row>
    <row r="487" spans="1:6" s="26" customFormat="1" x14ac:dyDescent="0.2">
      <c r="A487" s="19" t="s">
        <v>767</v>
      </c>
      <c r="B487" s="24" t="s">
        <v>768</v>
      </c>
      <c r="C487" s="19">
        <v>2020</v>
      </c>
      <c r="D487" s="19">
        <v>2022</v>
      </c>
      <c r="E487" s="25">
        <v>295.10000000000002</v>
      </c>
      <c r="F487" s="25">
        <v>200</v>
      </c>
    </row>
    <row r="488" spans="1:6" s="26" customFormat="1" x14ac:dyDescent="0.2">
      <c r="A488" s="19" t="s">
        <v>769</v>
      </c>
      <c r="B488" s="24" t="s">
        <v>770</v>
      </c>
      <c r="C488" s="19">
        <v>2020</v>
      </c>
      <c r="D488" s="19">
        <v>2022</v>
      </c>
      <c r="E488" s="25">
        <v>450</v>
      </c>
      <c r="F488" s="25">
        <v>95</v>
      </c>
    </row>
    <row r="489" spans="1:6" s="26" customFormat="1" ht="30" x14ac:dyDescent="0.2">
      <c r="A489" s="19" t="s">
        <v>771</v>
      </c>
      <c r="B489" s="24" t="s">
        <v>772</v>
      </c>
      <c r="C489" s="19">
        <v>2020</v>
      </c>
      <c r="D489" s="19">
        <v>2022</v>
      </c>
      <c r="E489" s="25">
        <v>2800</v>
      </c>
      <c r="F489" s="25">
        <v>1185</v>
      </c>
    </row>
    <row r="490" spans="1:6" s="26" customFormat="1" x14ac:dyDescent="0.2">
      <c r="A490" s="19" t="s">
        <v>773</v>
      </c>
      <c r="B490" s="24" t="s">
        <v>774</v>
      </c>
      <c r="C490" s="19">
        <v>2019</v>
      </c>
      <c r="D490" s="19">
        <v>2022</v>
      </c>
      <c r="E490" s="25">
        <v>1500</v>
      </c>
      <c r="F490" s="25">
        <v>42</v>
      </c>
    </row>
    <row r="491" spans="1:6" s="26" customFormat="1" ht="30" x14ac:dyDescent="0.2">
      <c r="A491" s="19" t="s">
        <v>775</v>
      </c>
      <c r="B491" s="24" t="s">
        <v>776</v>
      </c>
      <c r="C491" s="19">
        <v>2021</v>
      </c>
      <c r="D491" s="19">
        <v>2022</v>
      </c>
      <c r="E491" s="25">
        <v>1500</v>
      </c>
      <c r="F491" s="25">
        <v>1300</v>
      </c>
    </row>
    <row r="492" spans="1:6" s="26" customFormat="1" ht="30" x14ac:dyDescent="0.2">
      <c r="A492" s="19" t="s">
        <v>777</v>
      </c>
      <c r="B492" s="24" t="s">
        <v>778</v>
      </c>
      <c r="C492" s="19">
        <v>2021</v>
      </c>
      <c r="D492" s="19">
        <v>2022</v>
      </c>
      <c r="E492" s="25">
        <v>1000</v>
      </c>
      <c r="F492" s="25">
        <v>410.1</v>
      </c>
    </row>
    <row r="493" spans="1:6" s="26" customFormat="1" ht="30" x14ac:dyDescent="0.2">
      <c r="A493" s="19" t="s">
        <v>779</v>
      </c>
      <c r="B493" s="24" t="s">
        <v>780</v>
      </c>
      <c r="C493" s="19">
        <v>2021</v>
      </c>
      <c r="D493" s="19">
        <v>2022</v>
      </c>
      <c r="E493" s="25">
        <v>1500</v>
      </c>
      <c r="F493" s="25">
        <v>647</v>
      </c>
    </row>
    <row r="494" spans="1:6" s="26" customFormat="1" ht="30" x14ac:dyDescent="0.2">
      <c r="A494" s="19" t="s">
        <v>781</v>
      </c>
      <c r="B494" s="24" t="s">
        <v>782</v>
      </c>
      <c r="C494" s="19">
        <v>2020</v>
      </c>
      <c r="D494" s="19">
        <v>2022</v>
      </c>
      <c r="E494" s="25">
        <v>100</v>
      </c>
      <c r="F494" s="25">
        <v>73.39</v>
      </c>
    </row>
    <row r="495" spans="1:6" s="26" customFormat="1" x14ac:dyDescent="0.2">
      <c r="A495" s="19" t="s">
        <v>783</v>
      </c>
      <c r="B495" s="24" t="s">
        <v>784</v>
      </c>
      <c r="C495" s="19">
        <v>2020</v>
      </c>
      <c r="D495" s="19">
        <v>2022</v>
      </c>
      <c r="E495" s="25">
        <v>200</v>
      </c>
      <c r="F495" s="25">
        <v>45</v>
      </c>
    </row>
    <row r="496" spans="1:6" s="26" customFormat="1" x14ac:dyDescent="0.2">
      <c r="A496" s="19" t="s">
        <v>785</v>
      </c>
      <c r="B496" s="24" t="s">
        <v>786</v>
      </c>
      <c r="C496" s="19">
        <v>2021</v>
      </c>
      <c r="D496" s="19">
        <v>2022</v>
      </c>
      <c r="E496" s="25">
        <v>1511.202</v>
      </c>
      <c r="F496" s="25">
        <v>982</v>
      </c>
    </row>
    <row r="497" spans="1:6" s="26" customFormat="1" ht="30" x14ac:dyDescent="0.2">
      <c r="A497" s="19" t="s">
        <v>787</v>
      </c>
      <c r="B497" s="24" t="s">
        <v>788</v>
      </c>
      <c r="C497" s="19">
        <v>2019</v>
      </c>
      <c r="D497" s="19">
        <v>2022</v>
      </c>
      <c r="E497" s="25">
        <v>880</v>
      </c>
      <c r="F497" s="25">
        <v>61</v>
      </c>
    </row>
    <row r="498" spans="1:6" s="26" customFormat="1" ht="30" x14ac:dyDescent="0.2">
      <c r="A498" s="19" t="s">
        <v>789</v>
      </c>
      <c r="B498" s="24" t="s">
        <v>790</v>
      </c>
      <c r="C498" s="19">
        <v>2021</v>
      </c>
      <c r="D498" s="19">
        <v>2022</v>
      </c>
      <c r="E498" s="25">
        <v>4500</v>
      </c>
      <c r="F498" s="25">
        <v>3400</v>
      </c>
    </row>
    <row r="499" spans="1:6" s="26" customFormat="1" x14ac:dyDescent="0.2">
      <c r="A499" s="19" t="s">
        <v>791</v>
      </c>
      <c r="B499" s="24" t="s">
        <v>792</v>
      </c>
      <c r="C499" s="19">
        <v>2021</v>
      </c>
      <c r="D499" s="19">
        <v>2022</v>
      </c>
      <c r="E499" s="25">
        <v>1000</v>
      </c>
      <c r="F499" s="25">
        <v>525</v>
      </c>
    </row>
    <row r="500" spans="1:6" s="26" customFormat="1" ht="30" x14ac:dyDescent="0.2">
      <c r="A500" s="19" t="s">
        <v>793</v>
      </c>
      <c r="B500" s="24" t="s">
        <v>794</v>
      </c>
      <c r="C500" s="19">
        <v>2021</v>
      </c>
      <c r="D500" s="19">
        <v>2023</v>
      </c>
      <c r="E500" s="25">
        <v>15981.5</v>
      </c>
      <c r="F500" s="25">
        <v>2000</v>
      </c>
    </row>
    <row r="501" spans="1:6" s="26" customFormat="1" ht="30" x14ac:dyDescent="0.2">
      <c r="A501" s="19" t="s">
        <v>795</v>
      </c>
      <c r="B501" s="24" t="s">
        <v>796</v>
      </c>
      <c r="C501" s="19">
        <v>2021</v>
      </c>
      <c r="D501" s="19">
        <v>2022</v>
      </c>
      <c r="E501" s="25">
        <v>2000</v>
      </c>
      <c r="F501" s="25">
        <v>1270</v>
      </c>
    </row>
    <row r="502" spans="1:6" s="26" customFormat="1" ht="30" x14ac:dyDescent="0.2">
      <c r="A502" s="19" t="s">
        <v>797</v>
      </c>
      <c r="B502" s="24" t="s">
        <v>798</v>
      </c>
      <c r="C502" s="19">
        <v>2020</v>
      </c>
      <c r="D502" s="19">
        <v>2022</v>
      </c>
      <c r="E502" s="25">
        <v>3146.9</v>
      </c>
      <c r="F502" s="25">
        <v>2146.9</v>
      </c>
    </row>
    <row r="503" spans="1:6" s="26" customFormat="1" x14ac:dyDescent="0.2">
      <c r="A503" s="19" t="s">
        <v>799</v>
      </c>
      <c r="B503" s="24" t="s">
        <v>800</v>
      </c>
      <c r="C503" s="19">
        <v>2020</v>
      </c>
      <c r="D503" s="19">
        <v>2022</v>
      </c>
      <c r="E503" s="25">
        <v>5050.3999999999996</v>
      </c>
      <c r="F503" s="25">
        <v>1015</v>
      </c>
    </row>
    <row r="504" spans="1:6" s="26" customFormat="1" x14ac:dyDescent="0.2">
      <c r="A504" s="19" t="s">
        <v>801</v>
      </c>
      <c r="B504" s="24" t="s">
        <v>802</v>
      </c>
      <c r="C504" s="19">
        <v>2020</v>
      </c>
      <c r="D504" s="19">
        <v>2022</v>
      </c>
      <c r="E504" s="25">
        <v>4742.3</v>
      </c>
      <c r="F504" s="25">
        <v>747.3</v>
      </c>
    </row>
    <row r="505" spans="1:6" s="26" customFormat="1" x14ac:dyDescent="0.2">
      <c r="A505" s="19" t="s">
        <v>803</v>
      </c>
      <c r="B505" s="24" t="s">
        <v>804</v>
      </c>
      <c r="C505" s="19">
        <v>2021</v>
      </c>
      <c r="D505" s="19">
        <v>2023</v>
      </c>
      <c r="E505" s="25">
        <v>2000</v>
      </c>
      <c r="F505" s="25">
        <v>600</v>
      </c>
    </row>
    <row r="506" spans="1:6" s="26" customFormat="1" ht="30" x14ac:dyDescent="0.2">
      <c r="A506" s="19" t="s">
        <v>805</v>
      </c>
      <c r="B506" s="24" t="s">
        <v>806</v>
      </c>
      <c r="C506" s="19">
        <v>2021</v>
      </c>
      <c r="D506" s="19">
        <v>2022</v>
      </c>
      <c r="E506" s="25">
        <v>1055.5999999999999</v>
      </c>
      <c r="F506" s="25">
        <v>526.6</v>
      </c>
    </row>
    <row r="507" spans="1:6" s="26" customFormat="1" x14ac:dyDescent="0.2">
      <c r="A507" s="19" t="s">
        <v>807</v>
      </c>
      <c r="B507" s="24" t="s">
        <v>808</v>
      </c>
      <c r="C507" s="19">
        <v>2022</v>
      </c>
      <c r="D507" s="19">
        <v>2023</v>
      </c>
      <c r="E507" s="25">
        <v>2000</v>
      </c>
      <c r="F507" s="25">
        <v>200</v>
      </c>
    </row>
    <row r="508" spans="1:6" s="26" customFormat="1" x14ac:dyDescent="0.2">
      <c r="A508" s="21"/>
      <c r="B508" s="22" t="s">
        <v>19</v>
      </c>
      <c r="C508" s="21"/>
      <c r="D508" s="21"/>
      <c r="E508" s="23">
        <f t="shared" ref="E508:F508" si="163">SUM(E509:E595)</f>
        <v>530560.30000000005</v>
      </c>
      <c r="F508" s="23">
        <f t="shared" si="163"/>
        <v>138858.78074363462</v>
      </c>
    </row>
    <row r="509" spans="1:6" s="26" customFormat="1" ht="30" x14ac:dyDescent="0.2">
      <c r="A509" s="19" t="s">
        <v>809</v>
      </c>
      <c r="B509" s="24" t="s">
        <v>810</v>
      </c>
      <c r="C509" s="19">
        <v>2022</v>
      </c>
      <c r="D509" s="19">
        <v>2024</v>
      </c>
      <c r="E509" s="25">
        <v>24000</v>
      </c>
      <c r="F509" s="25">
        <v>4765.90270453003</v>
      </c>
    </row>
    <row r="510" spans="1:6" s="26" customFormat="1" ht="45" x14ac:dyDescent="0.2">
      <c r="A510" s="19" t="s">
        <v>811</v>
      </c>
      <c r="B510" s="24" t="s">
        <v>812</v>
      </c>
      <c r="C510" s="19">
        <v>2022</v>
      </c>
      <c r="D510" s="19">
        <v>2024</v>
      </c>
      <c r="E510" s="25">
        <v>29900</v>
      </c>
      <c r="F510" s="25">
        <v>6740.348110692471</v>
      </c>
    </row>
    <row r="511" spans="1:6" s="26" customFormat="1" ht="30" x14ac:dyDescent="0.2">
      <c r="A511" s="19" t="s">
        <v>813</v>
      </c>
      <c r="B511" s="24" t="s">
        <v>814</v>
      </c>
      <c r="C511" s="19">
        <v>2022</v>
      </c>
      <c r="D511" s="19">
        <v>2023</v>
      </c>
      <c r="E511" s="25">
        <v>3700</v>
      </c>
      <c r="F511" s="25">
        <v>1500</v>
      </c>
    </row>
    <row r="512" spans="1:6" s="26" customFormat="1" ht="30" x14ac:dyDescent="0.2">
      <c r="A512" s="19" t="s">
        <v>815</v>
      </c>
      <c r="B512" s="24" t="s">
        <v>816</v>
      </c>
      <c r="C512" s="19">
        <v>2022</v>
      </c>
      <c r="D512" s="19">
        <v>2024</v>
      </c>
      <c r="E512" s="25">
        <v>9800</v>
      </c>
      <c r="F512" s="25">
        <v>960</v>
      </c>
    </row>
    <row r="513" spans="1:6" s="26" customFormat="1" ht="30" x14ac:dyDescent="0.2">
      <c r="A513" s="19" t="s">
        <v>817</v>
      </c>
      <c r="B513" s="24" t="s">
        <v>818</v>
      </c>
      <c r="C513" s="19">
        <v>2022</v>
      </c>
      <c r="D513" s="19">
        <v>2022</v>
      </c>
      <c r="E513" s="25">
        <v>339.8</v>
      </c>
      <c r="F513" s="25">
        <v>339.8</v>
      </c>
    </row>
    <row r="514" spans="1:6" s="26" customFormat="1" ht="30" x14ac:dyDescent="0.2">
      <c r="A514" s="19" t="s">
        <v>819</v>
      </c>
      <c r="B514" s="24" t="s">
        <v>820</v>
      </c>
      <c r="C514" s="19">
        <v>2022</v>
      </c>
      <c r="D514" s="19">
        <v>2023</v>
      </c>
      <c r="E514" s="25">
        <v>7032.9</v>
      </c>
      <c r="F514" s="25">
        <v>2723.3729740171602</v>
      </c>
    </row>
    <row r="515" spans="1:6" s="26" customFormat="1" ht="30" x14ac:dyDescent="0.2">
      <c r="A515" s="19" t="s">
        <v>821</v>
      </c>
      <c r="B515" s="24" t="s">
        <v>822</v>
      </c>
      <c r="C515" s="19">
        <v>2022</v>
      </c>
      <c r="D515" s="19">
        <v>2024</v>
      </c>
      <c r="E515" s="25">
        <v>100000</v>
      </c>
      <c r="F515" s="25">
        <v>17701.924331111539</v>
      </c>
    </row>
    <row r="516" spans="1:6" s="26" customFormat="1" ht="30" x14ac:dyDescent="0.2">
      <c r="A516" s="19" t="s">
        <v>823</v>
      </c>
      <c r="B516" s="24" t="s">
        <v>824</v>
      </c>
      <c r="C516" s="19">
        <v>2022</v>
      </c>
      <c r="D516" s="19">
        <v>2022</v>
      </c>
      <c r="E516" s="25">
        <v>520</v>
      </c>
      <c r="F516" s="25">
        <v>520</v>
      </c>
    </row>
    <row r="517" spans="1:6" s="26" customFormat="1" ht="30" x14ac:dyDescent="0.2">
      <c r="A517" s="19" t="s">
        <v>825</v>
      </c>
      <c r="B517" s="24" t="s">
        <v>826</v>
      </c>
      <c r="C517" s="19">
        <v>2022</v>
      </c>
      <c r="D517" s="19">
        <v>2023</v>
      </c>
      <c r="E517" s="25">
        <v>5000</v>
      </c>
      <c r="F517" s="25">
        <v>1702.1081087607249</v>
      </c>
    </row>
    <row r="518" spans="1:6" s="26" customFormat="1" x14ac:dyDescent="0.2">
      <c r="A518" s="19" t="s">
        <v>827</v>
      </c>
      <c r="B518" s="24" t="s">
        <v>828</v>
      </c>
      <c r="C518" s="19">
        <v>2022</v>
      </c>
      <c r="D518" s="19">
        <v>2023</v>
      </c>
      <c r="E518" s="25">
        <v>545.70000000000005</v>
      </c>
      <c r="F518" s="25">
        <v>200</v>
      </c>
    </row>
    <row r="519" spans="1:6" s="26" customFormat="1" x14ac:dyDescent="0.2">
      <c r="A519" s="19" t="s">
        <v>829</v>
      </c>
      <c r="B519" s="24" t="s">
        <v>830</v>
      </c>
      <c r="C519" s="19">
        <v>2022</v>
      </c>
      <c r="D519" s="19">
        <v>2023</v>
      </c>
      <c r="E519" s="25">
        <v>3000</v>
      </c>
      <c r="F519" s="25">
        <v>1500</v>
      </c>
    </row>
    <row r="520" spans="1:6" s="26" customFormat="1" ht="30" x14ac:dyDescent="0.2">
      <c r="A520" s="19" t="s">
        <v>831</v>
      </c>
      <c r="B520" s="24" t="s">
        <v>832</v>
      </c>
      <c r="C520" s="19">
        <v>2022</v>
      </c>
      <c r="D520" s="19">
        <v>2024</v>
      </c>
      <c r="E520" s="25">
        <v>2073</v>
      </c>
      <c r="F520" s="25">
        <v>500</v>
      </c>
    </row>
    <row r="521" spans="1:6" s="26" customFormat="1" x14ac:dyDescent="0.2">
      <c r="A521" s="19" t="s">
        <v>833</v>
      </c>
      <c r="B521" s="24" t="s">
        <v>834</v>
      </c>
      <c r="C521" s="19">
        <v>2022</v>
      </c>
      <c r="D521" s="19">
        <v>2023</v>
      </c>
      <c r="E521" s="25">
        <v>1000</v>
      </c>
      <c r="F521" s="25">
        <v>500</v>
      </c>
    </row>
    <row r="522" spans="1:6" s="26" customFormat="1" ht="30" x14ac:dyDescent="0.2">
      <c r="A522" s="19" t="s">
        <v>835</v>
      </c>
      <c r="B522" s="24" t="s">
        <v>836</v>
      </c>
      <c r="C522" s="19">
        <v>2022</v>
      </c>
      <c r="D522" s="19">
        <v>2023</v>
      </c>
      <c r="E522" s="25">
        <v>946.2</v>
      </c>
      <c r="F522" s="25">
        <v>500</v>
      </c>
    </row>
    <row r="523" spans="1:6" s="26" customFormat="1" ht="30" x14ac:dyDescent="0.2">
      <c r="A523" s="19" t="s">
        <v>837</v>
      </c>
      <c r="B523" s="24" t="s">
        <v>838</v>
      </c>
      <c r="C523" s="19">
        <v>2022</v>
      </c>
      <c r="D523" s="19">
        <v>2024</v>
      </c>
      <c r="E523" s="25">
        <v>1166.4000000000001</v>
      </c>
      <c r="F523" s="25">
        <v>200</v>
      </c>
    </row>
    <row r="524" spans="1:6" s="26" customFormat="1" x14ac:dyDescent="0.2">
      <c r="A524" s="19" t="s">
        <v>839</v>
      </c>
      <c r="B524" s="24" t="s">
        <v>840</v>
      </c>
      <c r="C524" s="19">
        <v>2022</v>
      </c>
      <c r="D524" s="19">
        <v>2024</v>
      </c>
      <c r="E524" s="25">
        <v>29950</v>
      </c>
      <c r="F524" s="25">
        <v>6127.5891915386101</v>
      </c>
    </row>
    <row r="525" spans="1:6" s="26" customFormat="1" ht="30" x14ac:dyDescent="0.2">
      <c r="A525" s="19" t="s">
        <v>841</v>
      </c>
      <c r="B525" s="24" t="s">
        <v>842</v>
      </c>
      <c r="C525" s="19">
        <v>2022</v>
      </c>
      <c r="D525" s="19">
        <v>2023</v>
      </c>
      <c r="E525" s="25">
        <v>7000</v>
      </c>
      <c r="F525" s="25">
        <v>2000</v>
      </c>
    </row>
    <row r="526" spans="1:6" s="26" customFormat="1" ht="30" x14ac:dyDescent="0.2">
      <c r="A526" s="19" t="s">
        <v>843</v>
      </c>
      <c r="B526" s="24" t="s">
        <v>844</v>
      </c>
      <c r="C526" s="19">
        <v>2022</v>
      </c>
      <c r="D526" s="19">
        <v>2022</v>
      </c>
      <c r="E526" s="25">
        <v>1500</v>
      </c>
      <c r="F526" s="25">
        <v>1500</v>
      </c>
    </row>
    <row r="527" spans="1:6" s="26" customFormat="1" ht="30" x14ac:dyDescent="0.2">
      <c r="A527" s="19" t="s">
        <v>845</v>
      </c>
      <c r="B527" s="24" t="s">
        <v>846</v>
      </c>
      <c r="C527" s="19">
        <v>2022</v>
      </c>
      <c r="D527" s="19">
        <v>2023</v>
      </c>
      <c r="E527" s="25">
        <v>4000</v>
      </c>
      <c r="F527" s="25">
        <v>2000</v>
      </c>
    </row>
    <row r="528" spans="1:6" s="26" customFormat="1" ht="30" x14ac:dyDescent="0.2">
      <c r="A528" s="19" t="s">
        <v>847</v>
      </c>
      <c r="B528" s="24" t="s">
        <v>848</v>
      </c>
      <c r="C528" s="19">
        <v>2022</v>
      </c>
      <c r="D528" s="19">
        <v>2022</v>
      </c>
      <c r="E528" s="25">
        <v>1000</v>
      </c>
      <c r="F528" s="25">
        <v>1000</v>
      </c>
    </row>
    <row r="529" spans="1:6" s="26" customFormat="1" x14ac:dyDescent="0.2">
      <c r="A529" s="19" t="s">
        <v>849</v>
      </c>
      <c r="B529" s="24" t="s">
        <v>850</v>
      </c>
      <c r="C529" s="19">
        <v>2022</v>
      </c>
      <c r="D529" s="19">
        <v>2023</v>
      </c>
      <c r="E529" s="25">
        <v>4000</v>
      </c>
      <c r="F529" s="25">
        <v>1187</v>
      </c>
    </row>
    <row r="530" spans="1:6" s="26" customFormat="1" ht="30" x14ac:dyDescent="0.2">
      <c r="A530" s="19" t="s">
        <v>851</v>
      </c>
      <c r="B530" s="24" t="s">
        <v>852</v>
      </c>
      <c r="C530" s="19">
        <v>2022</v>
      </c>
      <c r="D530" s="19">
        <v>2022</v>
      </c>
      <c r="E530" s="25">
        <v>487</v>
      </c>
      <c r="F530" s="25">
        <v>487</v>
      </c>
    </row>
    <row r="531" spans="1:6" s="26" customFormat="1" ht="30" x14ac:dyDescent="0.2">
      <c r="A531" s="19" t="s">
        <v>853</v>
      </c>
      <c r="B531" s="24" t="s">
        <v>854</v>
      </c>
      <c r="C531" s="19">
        <v>2022</v>
      </c>
      <c r="D531" s="19">
        <v>2023</v>
      </c>
      <c r="E531" s="25">
        <v>1000</v>
      </c>
      <c r="F531" s="25">
        <v>680</v>
      </c>
    </row>
    <row r="532" spans="1:6" s="26" customFormat="1" x14ac:dyDescent="0.2">
      <c r="A532" s="19" t="s">
        <v>855</v>
      </c>
      <c r="B532" s="24" t="s">
        <v>856</v>
      </c>
      <c r="C532" s="19">
        <v>2022</v>
      </c>
      <c r="D532" s="19">
        <v>2022</v>
      </c>
      <c r="E532" s="25">
        <v>3000</v>
      </c>
      <c r="F532" s="25">
        <v>3000</v>
      </c>
    </row>
    <row r="533" spans="1:6" s="26" customFormat="1" ht="30" x14ac:dyDescent="0.2">
      <c r="A533" s="19" t="s">
        <v>857</v>
      </c>
      <c r="B533" s="24" t="s">
        <v>858</v>
      </c>
      <c r="C533" s="19">
        <v>2022</v>
      </c>
      <c r="D533" s="19">
        <v>2022</v>
      </c>
      <c r="E533" s="25">
        <v>300</v>
      </c>
      <c r="F533" s="25">
        <v>300</v>
      </c>
    </row>
    <row r="534" spans="1:6" s="26" customFormat="1" ht="30" x14ac:dyDescent="0.2">
      <c r="A534" s="19" t="s">
        <v>859</v>
      </c>
      <c r="B534" s="24" t="s">
        <v>860</v>
      </c>
      <c r="C534" s="19">
        <v>2022</v>
      </c>
      <c r="D534" s="19">
        <v>2023</v>
      </c>
      <c r="E534" s="25">
        <v>1000</v>
      </c>
      <c r="F534" s="25">
        <v>500</v>
      </c>
    </row>
    <row r="535" spans="1:6" s="26" customFormat="1" x14ac:dyDescent="0.2">
      <c r="A535" s="19" t="s">
        <v>861</v>
      </c>
      <c r="B535" s="24" t="s">
        <v>862</v>
      </c>
      <c r="C535" s="19">
        <v>2022</v>
      </c>
      <c r="D535" s="19">
        <v>2023</v>
      </c>
      <c r="E535" s="25">
        <v>4000</v>
      </c>
      <c r="F535" s="25">
        <v>800</v>
      </c>
    </row>
    <row r="536" spans="1:6" s="26" customFormat="1" x14ac:dyDescent="0.2">
      <c r="A536" s="19" t="s">
        <v>863</v>
      </c>
      <c r="B536" s="24" t="s">
        <v>864</v>
      </c>
      <c r="C536" s="19">
        <v>2022</v>
      </c>
      <c r="D536" s="19">
        <v>2023</v>
      </c>
      <c r="E536" s="25">
        <v>4500</v>
      </c>
      <c r="F536" s="25">
        <v>2000</v>
      </c>
    </row>
    <row r="537" spans="1:6" s="26" customFormat="1" x14ac:dyDescent="0.2">
      <c r="A537" s="19" t="s">
        <v>865</v>
      </c>
      <c r="B537" s="24" t="s">
        <v>866</v>
      </c>
      <c r="C537" s="19">
        <v>2022</v>
      </c>
      <c r="D537" s="19">
        <v>2023</v>
      </c>
      <c r="E537" s="25">
        <v>2300</v>
      </c>
      <c r="F537" s="25">
        <v>1000</v>
      </c>
    </row>
    <row r="538" spans="1:6" s="26" customFormat="1" ht="30" x14ac:dyDescent="0.2">
      <c r="A538" s="19" t="s">
        <v>867</v>
      </c>
      <c r="B538" s="24" t="s">
        <v>868</v>
      </c>
      <c r="C538" s="19">
        <v>2022</v>
      </c>
      <c r="D538" s="19">
        <v>2023</v>
      </c>
      <c r="E538" s="25">
        <v>6041.5</v>
      </c>
      <c r="F538" s="25">
        <v>2000</v>
      </c>
    </row>
    <row r="539" spans="1:6" s="26" customFormat="1" ht="30" x14ac:dyDescent="0.2">
      <c r="A539" s="19" t="s">
        <v>869</v>
      </c>
      <c r="B539" s="24" t="s">
        <v>870</v>
      </c>
      <c r="C539" s="19">
        <v>2022</v>
      </c>
      <c r="D539" s="19">
        <v>2022</v>
      </c>
      <c r="E539" s="25">
        <v>1000</v>
      </c>
      <c r="F539" s="25">
        <v>1000</v>
      </c>
    </row>
    <row r="540" spans="1:6" s="26" customFormat="1" ht="30" x14ac:dyDescent="0.2">
      <c r="A540" s="19" t="s">
        <v>871</v>
      </c>
      <c r="B540" s="24" t="s">
        <v>872</v>
      </c>
      <c r="C540" s="19">
        <v>2022</v>
      </c>
      <c r="D540" s="19">
        <v>2023</v>
      </c>
      <c r="E540" s="25">
        <v>10000</v>
      </c>
      <c r="F540" s="25">
        <v>2042.5297305128699</v>
      </c>
    </row>
    <row r="541" spans="1:6" s="26" customFormat="1" ht="30" x14ac:dyDescent="0.2">
      <c r="A541" s="19" t="s">
        <v>873</v>
      </c>
      <c r="B541" s="24" t="s">
        <v>874</v>
      </c>
      <c r="C541" s="19">
        <v>2022</v>
      </c>
      <c r="D541" s="19">
        <v>2022</v>
      </c>
      <c r="E541" s="25">
        <v>1600</v>
      </c>
      <c r="F541" s="25">
        <v>1600</v>
      </c>
    </row>
    <row r="542" spans="1:6" s="26" customFormat="1" ht="30" x14ac:dyDescent="0.2">
      <c r="A542" s="19" t="s">
        <v>875</v>
      </c>
      <c r="B542" s="24" t="s">
        <v>876</v>
      </c>
      <c r="C542" s="19">
        <v>2022</v>
      </c>
      <c r="D542" s="19">
        <v>2023</v>
      </c>
      <c r="E542" s="25">
        <v>1000</v>
      </c>
      <c r="F542" s="25">
        <v>500</v>
      </c>
    </row>
    <row r="543" spans="1:6" s="26" customFormat="1" ht="60" x14ac:dyDescent="0.2">
      <c r="A543" s="19" t="s">
        <v>877</v>
      </c>
      <c r="B543" s="24" t="s">
        <v>878</v>
      </c>
      <c r="C543" s="19">
        <v>2022</v>
      </c>
      <c r="D543" s="19">
        <v>2023</v>
      </c>
      <c r="E543" s="25">
        <v>11063.4</v>
      </c>
      <c r="F543" s="25">
        <v>5170.0512538741768</v>
      </c>
    </row>
    <row r="544" spans="1:6" s="26" customFormat="1" ht="30" x14ac:dyDescent="0.2">
      <c r="A544" s="19" t="s">
        <v>879</v>
      </c>
      <c r="B544" s="24" t="s">
        <v>880</v>
      </c>
      <c r="C544" s="19">
        <v>2022</v>
      </c>
      <c r="D544" s="19">
        <v>2022</v>
      </c>
      <c r="E544" s="25">
        <v>650</v>
      </c>
      <c r="F544" s="25">
        <v>650</v>
      </c>
    </row>
    <row r="545" spans="1:6" s="26" customFormat="1" ht="30" x14ac:dyDescent="0.2">
      <c r="A545" s="19" t="s">
        <v>881</v>
      </c>
      <c r="B545" s="24" t="s">
        <v>882</v>
      </c>
      <c r="C545" s="19">
        <v>2022</v>
      </c>
      <c r="D545" s="19">
        <v>2023</v>
      </c>
      <c r="E545" s="25">
        <v>1557.9</v>
      </c>
      <c r="F545" s="25">
        <v>778.95</v>
      </c>
    </row>
    <row r="546" spans="1:6" s="26" customFormat="1" ht="30" x14ac:dyDescent="0.2">
      <c r="A546" s="19" t="s">
        <v>883</v>
      </c>
      <c r="B546" s="24" t="s">
        <v>884</v>
      </c>
      <c r="C546" s="19">
        <v>2022</v>
      </c>
      <c r="D546" s="19">
        <v>2023</v>
      </c>
      <c r="E546" s="25">
        <v>1275</v>
      </c>
      <c r="F546" s="25">
        <v>518</v>
      </c>
    </row>
    <row r="547" spans="1:6" s="26" customFormat="1" ht="30" x14ac:dyDescent="0.2">
      <c r="A547" s="19" t="s">
        <v>885</v>
      </c>
      <c r="B547" s="24" t="s">
        <v>886</v>
      </c>
      <c r="C547" s="19">
        <v>2022</v>
      </c>
      <c r="D547" s="19">
        <v>2024</v>
      </c>
      <c r="E547" s="25">
        <v>2493.8000000000002</v>
      </c>
      <c r="F547" s="25">
        <v>200</v>
      </c>
    </row>
    <row r="548" spans="1:6" s="26" customFormat="1" x14ac:dyDescent="0.2">
      <c r="A548" s="19" t="s">
        <v>887</v>
      </c>
      <c r="B548" s="24" t="s">
        <v>888</v>
      </c>
      <c r="C548" s="19">
        <v>2022</v>
      </c>
      <c r="D548" s="19">
        <v>2023</v>
      </c>
      <c r="E548" s="25">
        <v>5000</v>
      </c>
      <c r="F548" s="25">
        <v>2000</v>
      </c>
    </row>
    <row r="549" spans="1:6" s="26" customFormat="1" x14ac:dyDescent="0.2">
      <c r="A549" s="19" t="s">
        <v>889</v>
      </c>
      <c r="B549" s="24" t="s">
        <v>890</v>
      </c>
      <c r="C549" s="19">
        <v>2022</v>
      </c>
      <c r="D549" s="19">
        <v>2024</v>
      </c>
      <c r="E549" s="25">
        <v>2565</v>
      </c>
      <c r="F549" s="25">
        <v>200</v>
      </c>
    </row>
    <row r="550" spans="1:6" s="26" customFormat="1" ht="30" x14ac:dyDescent="0.2">
      <c r="A550" s="19" t="s">
        <v>891</v>
      </c>
      <c r="B550" s="24" t="s">
        <v>892</v>
      </c>
      <c r="C550" s="19">
        <v>2022</v>
      </c>
      <c r="D550" s="19">
        <v>2023</v>
      </c>
      <c r="E550" s="25">
        <v>45900</v>
      </c>
      <c r="F550" s="25">
        <v>15999.816222350815</v>
      </c>
    </row>
    <row r="551" spans="1:6" s="26" customFormat="1" ht="30" x14ac:dyDescent="0.2">
      <c r="A551" s="19" t="s">
        <v>893</v>
      </c>
      <c r="B551" s="24" t="s">
        <v>894</v>
      </c>
      <c r="C551" s="19">
        <v>2022</v>
      </c>
      <c r="D551" s="19">
        <v>2024</v>
      </c>
      <c r="E551" s="25">
        <v>16000</v>
      </c>
      <c r="F551" s="25">
        <v>2382.951352265015</v>
      </c>
    </row>
    <row r="552" spans="1:6" s="26" customFormat="1" ht="30" x14ac:dyDescent="0.2">
      <c r="A552" s="19" t="s">
        <v>895</v>
      </c>
      <c r="B552" s="24" t="s">
        <v>896</v>
      </c>
      <c r="C552" s="19">
        <v>2022</v>
      </c>
      <c r="D552" s="19">
        <v>2023</v>
      </c>
      <c r="E552" s="25">
        <v>2178.8000000000002</v>
      </c>
      <c r="F552" s="25">
        <v>1000</v>
      </c>
    </row>
    <row r="553" spans="1:6" s="26" customFormat="1" x14ac:dyDescent="0.2">
      <c r="A553" s="19" t="s">
        <v>897</v>
      </c>
      <c r="B553" s="24" t="s">
        <v>898</v>
      </c>
      <c r="C553" s="19">
        <v>2022</v>
      </c>
      <c r="D553" s="19">
        <v>2023</v>
      </c>
      <c r="E553" s="25">
        <v>2000</v>
      </c>
      <c r="F553" s="25">
        <v>1000</v>
      </c>
    </row>
    <row r="554" spans="1:6" s="26" customFormat="1" x14ac:dyDescent="0.2">
      <c r="A554" s="19" t="s">
        <v>899</v>
      </c>
      <c r="B554" s="24" t="s">
        <v>900</v>
      </c>
      <c r="C554" s="19">
        <v>2022</v>
      </c>
      <c r="D554" s="19">
        <v>2022</v>
      </c>
      <c r="E554" s="25">
        <v>90</v>
      </c>
      <c r="F554" s="25">
        <v>90</v>
      </c>
    </row>
    <row r="555" spans="1:6" s="26" customFormat="1" x14ac:dyDescent="0.2">
      <c r="A555" s="19" t="s">
        <v>901</v>
      </c>
      <c r="B555" s="24" t="s">
        <v>902</v>
      </c>
      <c r="C555" s="19">
        <v>2022</v>
      </c>
      <c r="D555" s="19">
        <v>2023</v>
      </c>
      <c r="E555" s="25">
        <v>4270.8999999999996</v>
      </c>
      <c r="F555" s="25">
        <v>2000</v>
      </c>
    </row>
    <row r="556" spans="1:6" s="26" customFormat="1" x14ac:dyDescent="0.2">
      <c r="A556" s="19" t="s">
        <v>903</v>
      </c>
      <c r="B556" s="24" t="s">
        <v>904</v>
      </c>
      <c r="C556" s="19">
        <v>2022</v>
      </c>
      <c r="D556" s="19">
        <v>2024</v>
      </c>
      <c r="E556" s="25">
        <v>4405</v>
      </c>
      <c r="F556" s="25">
        <v>1000</v>
      </c>
    </row>
    <row r="557" spans="1:6" s="26" customFormat="1" ht="30" x14ac:dyDescent="0.2">
      <c r="A557" s="19" t="s">
        <v>905</v>
      </c>
      <c r="B557" s="24" t="s">
        <v>906</v>
      </c>
      <c r="C557" s="19">
        <v>2022</v>
      </c>
      <c r="D557" s="19">
        <v>2024</v>
      </c>
      <c r="E557" s="25">
        <v>3155.7</v>
      </c>
      <c r="F557" s="25">
        <v>600</v>
      </c>
    </row>
    <row r="558" spans="1:6" s="26" customFormat="1" ht="30" x14ac:dyDescent="0.2">
      <c r="A558" s="19" t="s">
        <v>907</v>
      </c>
      <c r="B558" s="24" t="s">
        <v>908</v>
      </c>
      <c r="C558" s="19">
        <v>2022</v>
      </c>
      <c r="D558" s="19">
        <v>2023</v>
      </c>
      <c r="E558" s="25">
        <v>7646.5</v>
      </c>
      <c r="F558" s="25">
        <v>2382.951352265015</v>
      </c>
    </row>
    <row r="559" spans="1:6" s="26" customFormat="1" x14ac:dyDescent="0.2">
      <c r="A559" s="19" t="s">
        <v>909</v>
      </c>
      <c r="B559" s="24" t="s">
        <v>910</v>
      </c>
      <c r="C559" s="19">
        <v>2022</v>
      </c>
      <c r="D559" s="19">
        <v>2022</v>
      </c>
      <c r="E559" s="25">
        <v>100</v>
      </c>
      <c r="F559" s="25">
        <v>100</v>
      </c>
    </row>
    <row r="560" spans="1:6" s="26" customFormat="1" x14ac:dyDescent="0.2">
      <c r="A560" s="19" t="s">
        <v>911</v>
      </c>
      <c r="B560" s="24" t="s">
        <v>912</v>
      </c>
      <c r="C560" s="19">
        <v>2022</v>
      </c>
      <c r="D560" s="19">
        <v>2022</v>
      </c>
      <c r="E560" s="25">
        <v>165</v>
      </c>
      <c r="F560" s="25">
        <v>165</v>
      </c>
    </row>
    <row r="561" spans="1:6" s="26" customFormat="1" x14ac:dyDescent="0.2">
      <c r="A561" s="19" t="s">
        <v>913</v>
      </c>
      <c r="B561" s="24" t="s">
        <v>914</v>
      </c>
      <c r="C561" s="19">
        <v>2022</v>
      </c>
      <c r="D561" s="19">
        <v>2022</v>
      </c>
      <c r="E561" s="25">
        <v>390</v>
      </c>
      <c r="F561" s="25">
        <v>390</v>
      </c>
    </row>
    <row r="562" spans="1:6" s="26" customFormat="1" ht="30" x14ac:dyDescent="0.2">
      <c r="A562" s="19" t="s">
        <v>915</v>
      </c>
      <c r="B562" s="24" t="s">
        <v>916</v>
      </c>
      <c r="C562" s="19">
        <v>2022</v>
      </c>
      <c r="D562" s="19">
        <v>2023</v>
      </c>
      <c r="E562" s="25">
        <v>4000</v>
      </c>
      <c r="F562" s="25">
        <v>1500</v>
      </c>
    </row>
    <row r="563" spans="1:6" s="26" customFormat="1" ht="30" x14ac:dyDescent="0.2">
      <c r="A563" s="19" t="s">
        <v>917</v>
      </c>
      <c r="B563" s="24" t="s">
        <v>918</v>
      </c>
      <c r="C563" s="19">
        <v>2022</v>
      </c>
      <c r="D563" s="19">
        <v>2023</v>
      </c>
      <c r="E563" s="25">
        <v>3000</v>
      </c>
      <c r="F563" s="25">
        <v>1000</v>
      </c>
    </row>
    <row r="564" spans="1:6" s="26" customFormat="1" ht="30" x14ac:dyDescent="0.2">
      <c r="A564" s="19" t="s">
        <v>919</v>
      </c>
      <c r="B564" s="24" t="s">
        <v>920</v>
      </c>
      <c r="C564" s="19">
        <v>2022</v>
      </c>
      <c r="D564" s="19">
        <v>2022</v>
      </c>
      <c r="E564" s="25">
        <v>2500</v>
      </c>
      <c r="F564" s="25">
        <v>2500</v>
      </c>
    </row>
    <row r="565" spans="1:6" s="26" customFormat="1" ht="30" x14ac:dyDescent="0.2">
      <c r="A565" s="19" t="s">
        <v>921</v>
      </c>
      <c r="B565" s="24" t="s">
        <v>922</v>
      </c>
      <c r="C565" s="19">
        <v>2022</v>
      </c>
      <c r="D565" s="19">
        <v>2023</v>
      </c>
      <c r="E565" s="25">
        <v>1000</v>
      </c>
      <c r="F565" s="25">
        <v>300</v>
      </c>
    </row>
    <row r="566" spans="1:6" s="26" customFormat="1" x14ac:dyDescent="0.2">
      <c r="A566" s="19" t="s">
        <v>923</v>
      </c>
      <c r="B566" s="24" t="s">
        <v>924</v>
      </c>
      <c r="C566" s="19">
        <v>2022</v>
      </c>
      <c r="D566" s="19">
        <v>2024</v>
      </c>
      <c r="E566" s="25">
        <v>12000</v>
      </c>
      <c r="F566" s="25">
        <v>2042.5297305128699</v>
      </c>
    </row>
    <row r="567" spans="1:6" s="26" customFormat="1" ht="30" x14ac:dyDescent="0.2">
      <c r="A567" s="19" t="s">
        <v>925</v>
      </c>
      <c r="B567" s="24" t="s">
        <v>926</v>
      </c>
      <c r="C567" s="19">
        <v>2022</v>
      </c>
      <c r="D567" s="19">
        <v>2022</v>
      </c>
      <c r="E567" s="25">
        <v>300</v>
      </c>
      <c r="F567" s="25">
        <v>300</v>
      </c>
    </row>
    <row r="568" spans="1:6" s="26" customFormat="1" x14ac:dyDescent="0.2">
      <c r="A568" s="19" t="s">
        <v>927</v>
      </c>
      <c r="B568" s="24" t="s">
        <v>928</v>
      </c>
      <c r="C568" s="19">
        <v>2022</v>
      </c>
      <c r="D568" s="19">
        <v>2023</v>
      </c>
      <c r="E568" s="25">
        <v>973.3</v>
      </c>
      <c r="F568" s="25">
        <v>486.7</v>
      </c>
    </row>
    <row r="569" spans="1:6" s="26" customFormat="1" x14ac:dyDescent="0.2">
      <c r="A569" s="19" t="s">
        <v>929</v>
      </c>
      <c r="B569" s="24" t="s">
        <v>930</v>
      </c>
      <c r="C569" s="19">
        <v>2022</v>
      </c>
      <c r="D569" s="19">
        <v>2022</v>
      </c>
      <c r="E569" s="25">
        <v>200</v>
      </c>
      <c r="F569" s="25">
        <v>200</v>
      </c>
    </row>
    <row r="570" spans="1:6" s="26" customFormat="1" ht="30" x14ac:dyDescent="0.2">
      <c r="A570" s="19" t="s">
        <v>931</v>
      </c>
      <c r="B570" s="24" t="s">
        <v>932</v>
      </c>
      <c r="C570" s="19">
        <v>2022</v>
      </c>
      <c r="D570" s="19">
        <v>2024</v>
      </c>
      <c r="E570" s="25">
        <v>2436</v>
      </c>
      <c r="F570" s="25">
        <v>200</v>
      </c>
    </row>
    <row r="571" spans="1:6" s="26" customFormat="1" x14ac:dyDescent="0.2">
      <c r="A571" s="19" t="s">
        <v>933</v>
      </c>
      <c r="B571" s="24" t="s">
        <v>934</v>
      </c>
      <c r="C571" s="19">
        <v>2022</v>
      </c>
      <c r="D571" s="19">
        <v>2023</v>
      </c>
      <c r="E571" s="25">
        <v>471.8</v>
      </c>
      <c r="F571" s="25">
        <v>200</v>
      </c>
    </row>
    <row r="572" spans="1:6" s="26" customFormat="1" ht="30" x14ac:dyDescent="0.2">
      <c r="A572" s="19" t="s">
        <v>935</v>
      </c>
      <c r="B572" s="24" t="s">
        <v>936</v>
      </c>
      <c r="C572" s="19">
        <v>2022</v>
      </c>
      <c r="D572" s="19">
        <v>2022</v>
      </c>
      <c r="E572" s="25">
        <v>1200</v>
      </c>
      <c r="F572" s="25">
        <v>1200</v>
      </c>
    </row>
    <row r="573" spans="1:6" s="26" customFormat="1" x14ac:dyDescent="0.2">
      <c r="A573" s="19" t="s">
        <v>937</v>
      </c>
      <c r="B573" s="24" t="s">
        <v>938</v>
      </c>
      <c r="C573" s="19">
        <v>2022</v>
      </c>
      <c r="D573" s="19">
        <v>2023</v>
      </c>
      <c r="E573" s="25">
        <v>906.7</v>
      </c>
      <c r="F573" s="25">
        <v>453.4</v>
      </c>
    </row>
    <row r="574" spans="1:6" s="26" customFormat="1" x14ac:dyDescent="0.2">
      <c r="A574" s="19" t="s">
        <v>939</v>
      </c>
      <c r="B574" s="24" t="s">
        <v>940</v>
      </c>
      <c r="C574" s="19">
        <v>2022</v>
      </c>
      <c r="D574" s="19">
        <v>2023</v>
      </c>
      <c r="E574" s="25">
        <v>1500</v>
      </c>
      <c r="F574" s="25">
        <v>750</v>
      </c>
    </row>
    <row r="575" spans="1:6" s="26" customFormat="1" x14ac:dyDescent="0.2">
      <c r="A575" s="19" t="s">
        <v>941</v>
      </c>
      <c r="B575" s="24" t="s">
        <v>942</v>
      </c>
      <c r="C575" s="19">
        <v>2022</v>
      </c>
      <c r="D575" s="19">
        <v>2022</v>
      </c>
      <c r="E575" s="25">
        <v>32</v>
      </c>
      <c r="F575" s="25">
        <v>32</v>
      </c>
    </row>
    <row r="576" spans="1:6" s="26" customFormat="1" x14ac:dyDescent="0.2">
      <c r="A576" s="19" t="s">
        <v>943</v>
      </c>
      <c r="B576" s="24" t="s">
        <v>944</v>
      </c>
      <c r="C576" s="19">
        <v>2022</v>
      </c>
      <c r="D576" s="19">
        <v>2024</v>
      </c>
      <c r="E576" s="25">
        <v>33000</v>
      </c>
      <c r="F576" s="25">
        <v>2723.3729740171602</v>
      </c>
    </row>
    <row r="577" spans="1:6" s="26" customFormat="1" x14ac:dyDescent="0.2">
      <c r="A577" s="19" t="s">
        <v>945</v>
      </c>
      <c r="B577" s="24" t="s">
        <v>946</v>
      </c>
      <c r="C577" s="19">
        <v>2022</v>
      </c>
      <c r="D577" s="19">
        <v>2024</v>
      </c>
      <c r="E577" s="25">
        <v>30000</v>
      </c>
      <c r="F577" s="25">
        <v>4765.90270453003</v>
      </c>
    </row>
    <row r="578" spans="1:6" s="26" customFormat="1" x14ac:dyDescent="0.2">
      <c r="A578" s="19" t="s">
        <v>947</v>
      </c>
      <c r="B578" s="24" t="s">
        <v>948</v>
      </c>
      <c r="C578" s="19">
        <v>2022</v>
      </c>
      <c r="D578" s="19">
        <v>2022</v>
      </c>
      <c r="E578" s="25">
        <v>200</v>
      </c>
      <c r="F578" s="25">
        <v>200</v>
      </c>
    </row>
    <row r="579" spans="1:6" s="26" customFormat="1" ht="30" x14ac:dyDescent="0.2">
      <c r="A579" s="19" t="s">
        <v>949</v>
      </c>
      <c r="B579" s="24" t="s">
        <v>950</v>
      </c>
      <c r="C579" s="19">
        <v>2022</v>
      </c>
      <c r="D579" s="19">
        <v>2023</v>
      </c>
      <c r="E579" s="25">
        <v>1250</v>
      </c>
      <c r="F579" s="25">
        <v>200</v>
      </c>
    </row>
    <row r="580" spans="1:6" s="26" customFormat="1" ht="30" x14ac:dyDescent="0.2">
      <c r="A580" s="19" t="s">
        <v>951</v>
      </c>
      <c r="B580" s="24" t="s">
        <v>952</v>
      </c>
      <c r="C580" s="19">
        <v>2022</v>
      </c>
      <c r="D580" s="19">
        <v>2023</v>
      </c>
      <c r="E580" s="25">
        <v>27000</v>
      </c>
      <c r="F580" s="25">
        <v>2723.3729740171602</v>
      </c>
    </row>
    <row r="581" spans="1:6" s="26" customFormat="1" x14ac:dyDescent="0.2">
      <c r="A581" s="19" t="s">
        <v>953</v>
      </c>
      <c r="B581" s="24" t="s">
        <v>954</v>
      </c>
      <c r="C581" s="19">
        <v>2022</v>
      </c>
      <c r="D581" s="19">
        <v>2022</v>
      </c>
      <c r="E581" s="25">
        <v>140</v>
      </c>
      <c r="F581" s="25">
        <v>140</v>
      </c>
    </row>
    <row r="582" spans="1:6" s="26" customFormat="1" ht="30" x14ac:dyDescent="0.2">
      <c r="A582" s="19" t="s">
        <v>955</v>
      </c>
      <c r="B582" s="24" t="s">
        <v>956</v>
      </c>
      <c r="C582" s="19">
        <v>2022</v>
      </c>
      <c r="D582" s="19">
        <v>2022</v>
      </c>
      <c r="E582" s="25">
        <v>450</v>
      </c>
      <c r="F582" s="25">
        <v>450</v>
      </c>
    </row>
    <row r="583" spans="1:6" s="26" customFormat="1" x14ac:dyDescent="0.2">
      <c r="A583" s="19" t="s">
        <v>957</v>
      </c>
      <c r="B583" s="24" t="s">
        <v>958</v>
      </c>
      <c r="C583" s="19">
        <v>2022</v>
      </c>
      <c r="D583" s="19">
        <v>2023</v>
      </c>
      <c r="E583" s="25">
        <v>9319.4</v>
      </c>
      <c r="F583" s="25">
        <v>2042.5297305128699</v>
      </c>
    </row>
    <row r="584" spans="1:6" s="26" customFormat="1" x14ac:dyDescent="0.2">
      <c r="A584" s="19" t="s">
        <v>959</v>
      </c>
      <c r="B584" s="24" t="s">
        <v>960</v>
      </c>
      <c r="C584" s="19">
        <v>2022</v>
      </c>
      <c r="D584" s="19">
        <v>2022</v>
      </c>
      <c r="E584" s="25">
        <v>200</v>
      </c>
      <c r="F584" s="25">
        <v>200</v>
      </c>
    </row>
    <row r="585" spans="1:6" s="26" customFormat="1" x14ac:dyDescent="0.2">
      <c r="A585" s="19" t="s">
        <v>961</v>
      </c>
      <c r="B585" s="24" t="s">
        <v>962</v>
      </c>
      <c r="C585" s="19">
        <v>2022</v>
      </c>
      <c r="D585" s="19">
        <v>2022</v>
      </c>
      <c r="E585" s="25">
        <v>200</v>
      </c>
      <c r="F585" s="25">
        <v>200</v>
      </c>
    </row>
    <row r="586" spans="1:6" s="26" customFormat="1" x14ac:dyDescent="0.2">
      <c r="A586" s="19" t="s">
        <v>963</v>
      </c>
      <c r="B586" s="24" t="s">
        <v>964</v>
      </c>
      <c r="C586" s="19">
        <v>2022</v>
      </c>
      <c r="D586" s="19">
        <v>2022</v>
      </c>
      <c r="E586" s="25">
        <v>200</v>
      </c>
      <c r="F586" s="25">
        <v>200</v>
      </c>
    </row>
    <row r="587" spans="1:6" s="26" customFormat="1" ht="30" x14ac:dyDescent="0.2">
      <c r="A587" s="19" t="s">
        <v>965</v>
      </c>
      <c r="B587" s="24" t="s">
        <v>966</v>
      </c>
      <c r="C587" s="19">
        <v>2022</v>
      </c>
      <c r="D587" s="19">
        <v>2023</v>
      </c>
      <c r="E587" s="25">
        <v>4860</v>
      </c>
      <c r="F587" s="25">
        <v>2161.6772981261206</v>
      </c>
    </row>
    <row r="588" spans="1:6" s="26" customFormat="1" x14ac:dyDescent="0.2">
      <c r="A588" s="19" t="s">
        <v>967</v>
      </c>
      <c r="B588" s="24" t="s">
        <v>968</v>
      </c>
      <c r="C588" s="19">
        <v>2022</v>
      </c>
      <c r="D588" s="19">
        <v>2022</v>
      </c>
      <c r="E588" s="25">
        <v>2000</v>
      </c>
      <c r="F588" s="25">
        <v>2000</v>
      </c>
    </row>
    <row r="589" spans="1:6" s="26" customFormat="1" ht="30" x14ac:dyDescent="0.2">
      <c r="A589" s="19" t="s">
        <v>969</v>
      </c>
      <c r="B589" s="24" t="s">
        <v>970</v>
      </c>
      <c r="C589" s="19">
        <v>2022</v>
      </c>
      <c r="D589" s="19">
        <v>2023</v>
      </c>
      <c r="E589" s="25">
        <v>3829.6</v>
      </c>
      <c r="F589" s="25">
        <v>1000</v>
      </c>
    </row>
    <row r="590" spans="1:6" s="26" customFormat="1" x14ac:dyDescent="0.2">
      <c r="A590" s="19" t="s">
        <v>971</v>
      </c>
      <c r="B590" s="24" t="s">
        <v>972</v>
      </c>
      <c r="C590" s="19">
        <v>2022</v>
      </c>
      <c r="D590" s="19">
        <v>2022</v>
      </c>
      <c r="E590" s="25">
        <v>200</v>
      </c>
      <c r="F590" s="25">
        <v>200</v>
      </c>
    </row>
    <row r="591" spans="1:6" s="26" customFormat="1" ht="30" x14ac:dyDescent="0.2">
      <c r="A591" s="19" t="s">
        <v>973</v>
      </c>
      <c r="B591" s="24" t="s">
        <v>974</v>
      </c>
      <c r="C591" s="19">
        <v>2022</v>
      </c>
      <c r="D591" s="19">
        <v>2023</v>
      </c>
      <c r="E591" s="25">
        <v>1000</v>
      </c>
      <c r="F591" s="25">
        <v>200</v>
      </c>
    </row>
    <row r="592" spans="1:6" s="26" customFormat="1" x14ac:dyDescent="0.2">
      <c r="A592" s="19" t="s">
        <v>975</v>
      </c>
      <c r="B592" s="24" t="s">
        <v>976</v>
      </c>
      <c r="C592" s="19">
        <v>2022</v>
      </c>
      <c r="D592" s="19">
        <v>2022</v>
      </c>
      <c r="E592" s="25">
        <v>50</v>
      </c>
      <c r="F592" s="25">
        <v>50</v>
      </c>
    </row>
    <row r="593" spans="1:6" s="26" customFormat="1" x14ac:dyDescent="0.2">
      <c r="A593" s="19" t="s">
        <v>977</v>
      </c>
      <c r="B593" s="24" t="s">
        <v>978</v>
      </c>
      <c r="C593" s="19">
        <v>2022</v>
      </c>
      <c r="D593" s="19">
        <v>2023</v>
      </c>
      <c r="E593" s="25">
        <v>2000</v>
      </c>
      <c r="F593" s="25">
        <v>1000</v>
      </c>
    </row>
    <row r="594" spans="1:6" s="26" customFormat="1" ht="30" x14ac:dyDescent="0.2">
      <c r="A594" s="19" t="s">
        <v>979</v>
      </c>
      <c r="B594" s="24" t="s">
        <v>980</v>
      </c>
      <c r="C594" s="19">
        <v>2022</v>
      </c>
      <c r="D594" s="19">
        <v>2022</v>
      </c>
      <c r="E594" s="25">
        <v>175</v>
      </c>
      <c r="F594" s="25">
        <v>175</v>
      </c>
    </row>
    <row r="595" spans="1:6" s="26" customFormat="1" ht="30" x14ac:dyDescent="0.2">
      <c r="A595" s="19" t="s">
        <v>981</v>
      </c>
      <c r="B595" s="24" t="s">
        <v>982</v>
      </c>
      <c r="C595" s="19">
        <v>2022</v>
      </c>
      <c r="D595" s="19">
        <v>2022</v>
      </c>
      <c r="E595" s="25">
        <v>357</v>
      </c>
      <c r="F595" s="25">
        <v>357</v>
      </c>
    </row>
    <row r="596" spans="1:6" s="26" customFormat="1" x14ac:dyDescent="0.2">
      <c r="A596" s="17" t="s">
        <v>983</v>
      </c>
      <c r="B596" s="18" t="s">
        <v>25</v>
      </c>
      <c r="C596" s="19"/>
      <c r="D596" s="19"/>
      <c r="E596" s="20">
        <f t="shared" ref="E596:F596" si="164">E597+E614</f>
        <v>73582.7</v>
      </c>
      <c r="F596" s="20">
        <f t="shared" si="164"/>
        <v>30672.336218487326</v>
      </c>
    </row>
    <row r="597" spans="1:6" s="26" customFormat="1" x14ac:dyDescent="0.2">
      <c r="A597" s="21"/>
      <c r="B597" s="22" t="s">
        <v>29</v>
      </c>
      <c r="C597" s="21"/>
      <c r="D597" s="21"/>
      <c r="E597" s="23">
        <f t="shared" ref="E597:F597" si="165">SUM(E598:E613)</f>
        <v>21555.1</v>
      </c>
      <c r="F597" s="23">
        <f t="shared" si="165"/>
        <v>5509.6</v>
      </c>
    </row>
    <row r="598" spans="1:6" s="26" customFormat="1" ht="30" x14ac:dyDescent="0.2">
      <c r="A598" s="19" t="s">
        <v>984</v>
      </c>
      <c r="B598" s="24" t="s">
        <v>985</v>
      </c>
      <c r="C598" s="19">
        <v>2020</v>
      </c>
      <c r="D598" s="19">
        <v>2022</v>
      </c>
      <c r="E598" s="25">
        <v>600</v>
      </c>
      <c r="F598" s="25">
        <v>38</v>
      </c>
    </row>
    <row r="599" spans="1:6" s="26" customFormat="1" ht="30" x14ac:dyDescent="0.2">
      <c r="A599" s="19" t="s">
        <v>986</v>
      </c>
      <c r="B599" s="24" t="s">
        <v>987</v>
      </c>
      <c r="C599" s="19">
        <v>2020</v>
      </c>
      <c r="D599" s="19">
        <v>2022</v>
      </c>
      <c r="E599" s="25">
        <v>550</v>
      </c>
      <c r="F599" s="25">
        <v>200</v>
      </c>
    </row>
    <row r="600" spans="1:6" s="26" customFormat="1" ht="30" x14ac:dyDescent="0.2">
      <c r="A600" s="19" t="s">
        <v>988</v>
      </c>
      <c r="B600" s="24" t="s">
        <v>989</v>
      </c>
      <c r="C600" s="19">
        <v>2021</v>
      </c>
      <c r="D600" s="19">
        <v>2022</v>
      </c>
      <c r="E600" s="25">
        <v>500</v>
      </c>
      <c r="F600" s="25">
        <v>266</v>
      </c>
    </row>
    <row r="601" spans="1:6" s="26" customFormat="1" x14ac:dyDescent="0.2">
      <c r="A601" s="19" t="s">
        <v>990</v>
      </c>
      <c r="B601" s="24" t="s">
        <v>991</v>
      </c>
      <c r="C601" s="19">
        <v>2020</v>
      </c>
      <c r="D601" s="19">
        <v>2022</v>
      </c>
      <c r="E601" s="25">
        <v>1000</v>
      </c>
      <c r="F601" s="25">
        <v>221</v>
      </c>
    </row>
    <row r="602" spans="1:6" s="26" customFormat="1" ht="45" x14ac:dyDescent="0.2">
      <c r="A602" s="19" t="s">
        <v>992</v>
      </c>
      <c r="B602" s="24" t="s">
        <v>993</v>
      </c>
      <c r="C602" s="19">
        <v>2020</v>
      </c>
      <c r="D602" s="19">
        <v>2022</v>
      </c>
      <c r="E602" s="25">
        <v>430</v>
      </c>
      <c r="F602" s="25">
        <v>80</v>
      </c>
    </row>
    <row r="603" spans="1:6" s="26" customFormat="1" ht="30" x14ac:dyDescent="0.2">
      <c r="A603" s="19" t="s">
        <v>994</v>
      </c>
      <c r="B603" s="24" t="s">
        <v>995</v>
      </c>
      <c r="C603" s="19">
        <v>2020</v>
      </c>
      <c r="D603" s="19">
        <v>2022</v>
      </c>
      <c r="E603" s="25">
        <v>1330</v>
      </c>
      <c r="F603" s="25">
        <v>97</v>
      </c>
    </row>
    <row r="604" spans="1:6" s="26" customFormat="1" ht="30" x14ac:dyDescent="0.2">
      <c r="A604" s="19" t="s">
        <v>996</v>
      </c>
      <c r="B604" s="24" t="s">
        <v>997</v>
      </c>
      <c r="C604" s="19">
        <v>2021</v>
      </c>
      <c r="D604" s="19">
        <v>2022</v>
      </c>
      <c r="E604" s="25">
        <v>800</v>
      </c>
      <c r="F604" s="25">
        <v>400</v>
      </c>
    </row>
    <row r="605" spans="1:6" s="26" customFormat="1" ht="30" x14ac:dyDescent="0.2">
      <c r="A605" s="19" t="s">
        <v>998</v>
      </c>
      <c r="B605" s="24" t="s">
        <v>999</v>
      </c>
      <c r="C605" s="19">
        <v>2020</v>
      </c>
      <c r="D605" s="19">
        <v>2022</v>
      </c>
      <c r="E605" s="25">
        <v>800</v>
      </c>
      <c r="F605" s="25">
        <v>134</v>
      </c>
    </row>
    <row r="606" spans="1:6" s="26" customFormat="1" x14ac:dyDescent="0.2">
      <c r="A606" s="19" t="s">
        <v>1000</v>
      </c>
      <c r="B606" s="24" t="s">
        <v>1001</v>
      </c>
      <c r="C606" s="19">
        <v>2018</v>
      </c>
      <c r="D606" s="19">
        <v>2022</v>
      </c>
      <c r="E606" s="25">
        <v>3500</v>
      </c>
      <c r="F606" s="25">
        <v>532.70000000000005</v>
      </c>
    </row>
    <row r="607" spans="1:6" s="26" customFormat="1" ht="30" x14ac:dyDescent="0.2">
      <c r="A607" s="19" t="s">
        <v>1002</v>
      </c>
      <c r="B607" s="24" t="s">
        <v>1003</v>
      </c>
      <c r="C607" s="19">
        <v>2020</v>
      </c>
      <c r="D607" s="19">
        <v>2022</v>
      </c>
      <c r="E607" s="25">
        <v>500</v>
      </c>
      <c r="F607" s="25">
        <v>326</v>
      </c>
    </row>
    <row r="608" spans="1:6" s="26" customFormat="1" ht="30" x14ac:dyDescent="0.2">
      <c r="A608" s="19" t="s">
        <v>1004</v>
      </c>
      <c r="B608" s="24" t="s">
        <v>1005</v>
      </c>
      <c r="C608" s="19">
        <v>2019</v>
      </c>
      <c r="D608" s="19">
        <v>2022</v>
      </c>
      <c r="E608" s="25">
        <v>3886.1</v>
      </c>
      <c r="F608" s="25">
        <v>289.89999999999998</v>
      </c>
    </row>
    <row r="609" spans="1:6" s="26" customFormat="1" ht="30" x14ac:dyDescent="0.2">
      <c r="A609" s="19" t="s">
        <v>1006</v>
      </c>
      <c r="B609" s="24" t="s">
        <v>1007</v>
      </c>
      <c r="C609" s="19">
        <v>2020</v>
      </c>
      <c r="D609" s="19">
        <v>2022</v>
      </c>
      <c r="E609" s="25">
        <v>1700</v>
      </c>
      <c r="F609" s="25">
        <v>725</v>
      </c>
    </row>
    <row r="610" spans="1:6" s="26" customFormat="1" ht="30" x14ac:dyDescent="0.2">
      <c r="A610" s="19" t="s">
        <v>1008</v>
      </c>
      <c r="B610" s="24" t="s">
        <v>1009</v>
      </c>
      <c r="C610" s="19">
        <v>2020</v>
      </c>
      <c r="D610" s="19">
        <v>2022</v>
      </c>
      <c r="E610" s="25">
        <v>2000</v>
      </c>
      <c r="F610" s="25">
        <v>438</v>
      </c>
    </row>
    <row r="611" spans="1:6" s="26" customFormat="1" ht="30" x14ac:dyDescent="0.2">
      <c r="A611" s="19" t="s">
        <v>1010</v>
      </c>
      <c r="B611" s="24" t="s">
        <v>1011</v>
      </c>
      <c r="C611" s="19">
        <v>2021</v>
      </c>
      <c r="D611" s="19">
        <v>2022</v>
      </c>
      <c r="E611" s="25">
        <v>1559</v>
      </c>
      <c r="F611" s="25">
        <v>1032</v>
      </c>
    </row>
    <row r="612" spans="1:6" s="26" customFormat="1" x14ac:dyDescent="0.2">
      <c r="A612" s="19" t="s">
        <v>1012</v>
      </c>
      <c r="B612" s="24" t="s">
        <v>1013</v>
      </c>
      <c r="C612" s="19">
        <v>2020</v>
      </c>
      <c r="D612" s="19">
        <v>2022</v>
      </c>
      <c r="E612" s="25">
        <v>400</v>
      </c>
      <c r="F612" s="25">
        <v>28</v>
      </c>
    </row>
    <row r="613" spans="1:6" s="26" customFormat="1" ht="30" x14ac:dyDescent="0.2">
      <c r="A613" s="19" t="s">
        <v>1014</v>
      </c>
      <c r="B613" s="24" t="s">
        <v>1015</v>
      </c>
      <c r="C613" s="19">
        <v>2020</v>
      </c>
      <c r="D613" s="19">
        <v>2022</v>
      </c>
      <c r="E613" s="25">
        <v>2000</v>
      </c>
      <c r="F613" s="25">
        <v>702</v>
      </c>
    </row>
    <row r="614" spans="1:6" s="26" customFormat="1" x14ac:dyDescent="0.2">
      <c r="A614" s="21"/>
      <c r="B614" s="22" t="s">
        <v>19</v>
      </c>
      <c r="C614" s="21"/>
      <c r="D614" s="21"/>
      <c r="E614" s="23">
        <f t="shared" ref="E614:F614" si="166">SUM(E615:E637)</f>
        <v>52027.6</v>
      </c>
      <c r="F614" s="23">
        <f t="shared" si="166"/>
        <v>25162.736218487324</v>
      </c>
    </row>
    <row r="615" spans="1:6" s="26" customFormat="1" x14ac:dyDescent="0.2">
      <c r="A615" s="19" t="s">
        <v>1016</v>
      </c>
      <c r="B615" s="24" t="s">
        <v>1017</v>
      </c>
      <c r="C615" s="19">
        <v>2022</v>
      </c>
      <c r="D615" s="19">
        <v>2023</v>
      </c>
      <c r="E615" s="25">
        <v>4500</v>
      </c>
      <c r="F615" s="25">
        <v>1250</v>
      </c>
    </row>
    <row r="616" spans="1:6" s="26" customFormat="1" ht="30" x14ac:dyDescent="0.2">
      <c r="A616" s="19" t="s">
        <v>1018</v>
      </c>
      <c r="B616" s="24" t="s">
        <v>1019</v>
      </c>
      <c r="C616" s="19">
        <v>2022</v>
      </c>
      <c r="D616" s="19">
        <v>2023</v>
      </c>
      <c r="E616" s="25">
        <v>1500</v>
      </c>
      <c r="F616" s="25">
        <v>750</v>
      </c>
    </row>
    <row r="617" spans="1:6" s="26" customFormat="1" ht="30" x14ac:dyDescent="0.2">
      <c r="A617" s="19" t="s">
        <v>1020</v>
      </c>
      <c r="B617" s="24" t="s">
        <v>1021</v>
      </c>
      <c r="C617" s="19">
        <v>2022</v>
      </c>
      <c r="D617" s="19">
        <v>2023</v>
      </c>
      <c r="E617" s="25">
        <v>2000</v>
      </c>
      <c r="F617" s="25">
        <v>1000</v>
      </c>
    </row>
    <row r="618" spans="1:6" s="26" customFormat="1" ht="30" x14ac:dyDescent="0.2">
      <c r="A618" s="19" t="s">
        <v>1022</v>
      </c>
      <c r="B618" s="24" t="s">
        <v>1023</v>
      </c>
      <c r="C618" s="19">
        <v>2022</v>
      </c>
      <c r="D618" s="19">
        <v>2023</v>
      </c>
      <c r="E618" s="25">
        <v>800</v>
      </c>
      <c r="F618" s="25">
        <v>500</v>
      </c>
    </row>
    <row r="619" spans="1:6" s="26" customFormat="1" ht="30" x14ac:dyDescent="0.2">
      <c r="A619" s="19" t="s">
        <v>1024</v>
      </c>
      <c r="B619" s="24" t="s">
        <v>1025</v>
      </c>
      <c r="C619" s="19">
        <v>2022</v>
      </c>
      <c r="D619" s="19">
        <v>2023</v>
      </c>
      <c r="E619" s="25">
        <v>2000</v>
      </c>
      <c r="F619" s="25">
        <v>1000</v>
      </c>
    </row>
    <row r="620" spans="1:6" s="26" customFormat="1" ht="30" x14ac:dyDescent="0.2">
      <c r="A620" s="19" t="s">
        <v>1026</v>
      </c>
      <c r="B620" s="24" t="s">
        <v>1027</v>
      </c>
      <c r="C620" s="19">
        <v>2022</v>
      </c>
      <c r="D620" s="19">
        <v>2022</v>
      </c>
      <c r="E620" s="25">
        <v>800</v>
      </c>
      <c r="F620" s="25">
        <v>800</v>
      </c>
    </row>
    <row r="621" spans="1:6" s="26" customFormat="1" ht="30" x14ac:dyDescent="0.2">
      <c r="A621" s="19" t="s">
        <v>1028</v>
      </c>
      <c r="B621" s="24" t="s">
        <v>1029</v>
      </c>
      <c r="C621" s="19">
        <v>2022</v>
      </c>
      <c r="D621" s="19">
        <v>2022</v>
      </c>
      <c r="E621" s="25">
        <v>1600</v>
      </c>
      <c r="F621" s="25">
        <v>1600</v>
      </c>
    </row>
    <row r="622" spans="1:6" s="26" customFormat="1" ht="30" x14ac:dyDescent="0.2">
      <c r="A622" s="19" t="s">
        <v>1030</v>
      </c>
      <c r="B622" s="24" t="s">
        <v>1031</v>
      </c>
      <c r="C622" s="19">
        <v>2022</v>
      </c>
      <c r="D622" s="19">
        <v>2023</v>
      </c>
      <c r="E622" s="25">
        <v>4000</v>
      </c>
      <c r="F622" s="25">
        <v>1497.8551357094379</v>
      </c>
    </row>
    <row r="623" spans="1:6" s="26" customFormat="1" ht="30" x14ac:dyDescent="0.2">
      <c r="A623" s="19" t="s">
        <v>1032</v>
      </c>
      <c r="B623" s="24" t="s">
        <v>1033</v>
      </c>
      <c r="C623" s="19">
        <v>2022</v>
      </c>
      <c r="D623" s="19">
        <v>2023</v>
      </c>
      <c r="E623" s="25">
        <v>1100</v>
      </c>
      <c r="F623" s="25">
        <v>650</v>
      </c>
    </row>
    <row r="624" spans="1:6" s="26" customFormat="1" ht="30" x14ac:dyDescent="0.2">
      <c r="A624" s="19" t="s">
        <v>1034</v>
      </c>
      <c r="B624" s="24" t="s">
        <v>1035</v>
      </c>
      <c r="C624" s="19">
        <v>2022</v>
      </c>
      <c r="D624" s="19">
        <v>2023</v>
      </c>
      <c r="E624" s="25">
        <v>1000</v>
      </c>
      <c r="F624" s="25">
        <v>600</v>
      </c>
    </row>
    <row r="625" spans="1:6" s="26" customFormat="1" ht="30" x14ac:dyDescent="0.2">
      <c r="A625" s="19" t="s">
        <v>1036</v>
      </c>
      <c r="B625" s="24" t="s">
        <v>1037</v>
      </c>
      <c r="C625" s="19">
        <v>2022</v>
      </c>
      <c r="D625" s="19">
        <v>2023</v>
      </c>
      <c r="E625" s="25">
        <v>2000</v>
      </c>
      <c r="F625" s="25">
        <v>617.20000000000005</v>
      </c>
    </row>
    <row r="626" spans="1:6" s="26" customFormat="1" ht="45" x14ac:dyDescent="0.2">
      <c r="A626" s="19" t="s">
        <v>1038</v>
      </c>
      <c r="B626" s="24" t="s">
        <v>1039</v>
      </c>
      <c r="C626" s="19">
        <v>2022</v>
      </c>
      <c r="D626" s="19">
        <v>2023</v>
      </c>
      <c r="E626" s="25">
        <v>1626</v>
      </c>
      <c r="F626" s="25">
        <v>1000</v>
      </c>
    </row>
    <row r="627" spans="1:6" s="26" customFormat="1" ht="30" x14ac:dyDescent="0.2">
      <c r="A627" s="19" t="s">
        <v>1040</v>
      </c>
      <c r="B627" s="24" t="s">
        <v>1041</v>
      </c>
      <c r="C627" s="19">
        <v>2022</v>
      </c>
      <c r="D627" s="19">
        <v>2022</v>
      </c>
      <c r="E627" s="25">
        <v>500</v>
      </c>
      <c r="F627" s="25">
        <v>500</v>
      </c>
    </row>
    <row r="628" spans="1:6" s="26" customFormat="1" ht="30" x14ac:dyDescent="0.2">
      <c r="A628" s="19" t="s">
        <v>1042</v>
      </c>
      <c r="B628" s="24" t="s">
        <v>1043</v>
      </c>
      <c r="C628" s="19">
        <v>2022</v>
      </c>
      <c r="D628" s="19">
        <v>2023</v>
      </c>
      <c r="E628" s="25">
        <v>3000</v>
      </c>
      <c r="F628" s="25">
        <v>1000</v>
      </c>
    </row>
    <row r="629" spans="1:6" s="26" customFormat="1" ht="30" x14ac:dyDescent="0.2">
      <c r="A629" s="19" t="s">
        <v>1044</v>
      </c>
      <c r="B629" s="24" t="s">
        <v>1045</v>
      </c>
      <c r="C629" s="19">
        <v>2022</v>
      </c>
      <c r="D629" s="19">
        <v>2022</v>
      </c>
      <c r="E629" s="25">
        <v>3000</v>
      </c>
      <c r="F629" s="25">
        <v>3000</v>
      </c>
    </row>
    <row r="630" spans="1:6" s="26" customFormat="1" x14ac:dyDescent="0.2">
      <c r="A630" s="19" t="s">
        <v>1046</v>
      </c>
      <c r="B630" s="24" t="s">
        <v>1047</v>
      </c>
      <c r="C630" s="19">
        <v>2022</v>
      </c>
      <c r="D630" s="19">
        <v>2023</v>
      </c>
      <c r="E630" s="25">
        <v>1400</v>
      </c>
      <c r="F630" s="25">
        <v>700</v>
      </c>
    </row>
    <row r="631" spans="1:6" s="26" customFormat="1" ht="30" x14ac:dyDescent="0.2">
      <c r="A631" s="19" t="s">
        <v>1048</v>
      </c>
      <c r="B631" s="24" t="s">
        <v>1049</v>
      </c>
      <c r="C631" s="19">
        <v>2022</v>
      </c>
      <c r="D631" s="19">
        <v>2022</v>
      </c>
      <c r="E631" s="25">
        <v>2500</v>
      </c>
      <c r="F631" s="25">
        <v>2500</v>
      </c>
    </row>
    <row r="632" spans="1:6" s="26" customFormat="1" ht="30" x14ac:dyDescent="0.2">
      <c r="A632" s="19" t="s">
        <v>1050</v>
      </c>
      <c r="B632" s="24" t="s">
        <v>1051</v>
      </c>
      <c r="C632" s="19">
        <v>2022</v>
      </c>
      <c r="D632" s="19">
        <v>2023</v>
      </c>
      <c r="E632" s="25">
        <v>10000</v>
      </c>
      <c r="F632" s="25">
        <v>2723.3729740171602</v>
      </c>
    </row>
    <row r="633" spans="1:6" s="26" customFormat="1" x14ac:dyDescent="0.2">
      <c r="A633" s="19" t="s">
        <v>1052</v>
      </c>
      <c r="B633" s="24" t="s">
        <v>1053</v>
      </c>
      <c r="C633" s="19">
        <v>2022</v>
      </c>
      <c r="D633" s="19">
        <v>2022</v>
      </c>
      <c r="E633" s="25">
        <v>327</v>
      </c>
      <c r="F633" s="25">
        <v>327</v>
      </c>
    </row>
    <row r="634" spans="1:6" s="26" customFormat="1" x14ac:dyDescent="0.2">
      <c r="A634" s="19" t="s">
        <v>1054</v>
      </c>
      <c r="B634" s="24" t="s">
        <v>1055</v>
      </c>
      <c r="C634" s="19">
        <v>2022</v>
      </c>
      <c r="D634" s="19">
        <v>2023</v>
      </c>
      <c r="E634" s="25">
        <v>5629.4</v>
      </c>
      <c r="F634" s="25">
        <v>1702.1081087607249</v>
      </c>
    </row>
    <row r="635" spans="1:6" s="26" customFormat="1" x14ac:dyDescent="0.2">
      <c r="A635" s="19" t="s">
        <v>1056</v>
      </c>
      <c r="B635" s="24" t="s">
        <v>1057</v>
      </c>
      <c r="C635" s="19">
        <v>2022</v>
      </c>
      <c r="D635" s="19">
        <v>2022</v>
      </c>
      <c r="E635" s="25">
        <v>445.2</v>
      </c>
      <c r="F635" s="25">
        <v>445.2</v>
      </c>
    </row>
    <row r="636" spans="1:6" s="26" customFormat="1" ht="30" x14ac:dyDescent="0.2">
      <c r="A636" s="19" t="s">
        <v>1058</v>
      </c>
      <c r="B636" s="24" t="s">
        <v>1059</v>
      </c>
      <c r="C636" s="19">
        <v>2022</v>
      </c>
      <c r="D636" s="19">
        <v>2022</v>
      </c>
      <c r="E636" s="25">
        <v>500</v>
      </c>
      <c r="F636" s="25">
        <v>500</v>
      </c>
    </row>
    <row r="637" spans="1:6" s="26" customFormat="1" ht="30" x14ac:dyDescent="0.2">
      <c r="A637" s="19" t="s">
        <v>1060</v>
      </c>
      <c r="B637" s="24" t="s">
        <v>1061</v>
      </c>
      <c r="C637" s="19">
        <v>2022</v>
      </c>
      <c r="D637" s="19">
        <v>2023</v>
      </c>
      <c r="E637" s="25">
        <v>1800</v>
      </c>
      <c r="F637" s="25">
        <v>500</v>
      </c>
    </row>
    <row r="638" spans="1:6" s="26" customFormat="1" x14ac:dyDescent="0.2">
      <c r="A638" s="17" t="s">
        <v>1062</v>
      </c>
      <c r="B638" s="18" t="s">
        <v>18</v>
      </c>
      <c r="C638" s="19"/>
      <c r="D638" s="19"/>
      <c r="E638" s="20">
        <f t="shared" ref="E638:F638" si="167">E639+E645</f>
        <v>20589.2</v>
      </c>
      <c r="F638" s="20">
        <f t="shared" si="167"/>
        <v>8338.0504416700278</v>
      </c>
    </row>
    <row r="639" spans="1:6" s="26" customFormat="1" x14ac:dyDescent="0.2">
      <c r="A639" s="21"/>
      <c r="B639" s="22" t="s">
        <v>29</v>
      </c>
      <c r="C639" s="21"/>
      <c r="D639" s="21"/>
      <c r="E639" s="23">
        <f t="shared" ref="E639:F639" si="168">SUM(E640:E644)</f>
        <v>17789.2</v>
      </c>
      <c r="F639" s="23">
        <f t="shared" si="168"/>
        <v>6738.0504416700287</v>
      </c>
    </row>
    <row r="640" spans="1:6" s="26" customFormat="1" ht="30" x14ac:dyDescent="0.2">
      <c r="A640" s="19" t="s">
        <v>1063</v>
      </c>
      <c r="B640" s="24" t="s">
        <v>1064</v>
      </c>
      <c r="C640" s="19">
        <v>2021</v>
      </c>
      <c r="D640" s="19">
        <v>2022</v>
      </c>
      <c r="E640" s="25">
        <v>1970</v>
      </c>
      <c r="F640" s="25">
        <v>1465</v>
      </c>
    </row>
    <row r="641" spans="1:6" s="26" customFormat="1" ht="30" x14ac:dyDescent="0.2">
      <c r="A641" s="19" t="s">
        <v>1065</v>
      </c>
      <c r="B641" s="24" t="s">
        <v>1066</v>
      </c>
      <c r="C641" s="19">
        <v>2021</v>
      </c>
      <c r="D641" s="19">
        <v>2022</v>
      </c>
      <c r="E641" s="25">
        <v>2500</v>
      </c>
      <c r="F641" s="25">
        <v>1850</v>
      </c>
    </row>
    <row r="642" spans="1:6" s="26" customFormat="1" x14ac:dyDescent="0.2">
      <c r="A642" s="19" t="s">
        <v>1067</v>
      </c>
      <c r="B642" s="24" t="s">
        <v>1068</v>
      </c>
      <c r="C642" s="19">
        <v>2018</v>
      </c>
      <c r="D642" s="19">
        <v>2023</v>
      </c>
      <c r="E642" s="25">
        <v>10140</v>
      </c>
      <c r="F642" s="25">
        <v>1536.0504416700287</v>
      </c>
    </row>
    <row r="643" spans="1:6" s="26" customFormat="1" x14ac:dyDescent="0.2">
      <c r="A643" s="19" t="s">
        <v>1069</v>
      </c>
      <c r="B643" s="24" t="s">
        <v>1070</v>
      </c>
      <c r="C643" s="19">
        <v>2021</v>
      </c>
      <c r="D643" s="19">
        <v>2022</v>
      </c>
      <c r="E643" s="25">
        <v>2179.1999999999998</v>
      </c>
      <c r="F643" s="25">
        <v>1391</v>
      </c>
    </row>
    <row r="644" spans="1:6" s="26" customFormat="1" ht="30" x14ac:dyDescent="0.2">
      <c r="A644" s="19" t="s">
        <v>1071</v>
      </c>
      <c r="B644" s="24" t="s">
        <v>1072</v>
      </c>
      <c r="C644" s="19">
        <v>2021</v>
      </c>
      <c r="D644" s="19">
        <v>2022</v>
      </c>
      <c r="E644" s="25">
        <v>1000</v>
      </c>
      <c r="F644" s="25">
        <v>496</v>
      </c>
    </row>
    <row r="645" spans="1:6" s="26" customFormat="1" x14ac:dyDescent="0.2">
      <c r="A645" s="21"/>
      <c r="B645" s="22" t="s">
        <v>19</v>
      </c>
      <c r="C645" s="21"/>
      <c r="D645" s="21"/>
      <c r="E645" s="23">
        <f t="shared" ref="E645:F645" si="169">SUM(E646:E649)</f>
        <v>2800</v>
      </c>
      <c r="F645" s="23">
        <f t="shared" si="169"/>
        <v>1600</v>
      </c>
    </row>
    <row r="646" spans="1:6" s="26" customFormat="1" x14ac:dyDescent="0.2">
      <c r="A646" s="19" t="s">
        <v>1073</v>
      </c>
      <c r="B646" s="24" t="s">
        <v>1074</v>
      </c>
      <c r="C646" s="19">
        <v>2022</v>
      </c>
      <c r="D646" s="19">
        <v>2022</v>
      </c>
      <c r="E646" s="25">
        <v>300</v>
      </c>
      <c r="F646" s="25">
        <v>300</v>
      </c>
    </row>
    <row r="647" spans="1:6" s="26" customFormat="1" x14ac:dyDescent="0.2">
      <c r="A647" s="19" t="s">
        <v>1075</v>
      </c>
      <c r="B647" s="24" t="s">
        <v>1076</v>
      </c>
      <c r="C647" s="19">
        <v>2022</v>
      </c>
      <c r="D647" s="19">
        <v>2022</v>
      </c>
      <c r="E647" s="25">
        <v>300</v>
      </c>
      <c r="F647" s="25">
        <v>300</v>
      </c>
    </row>
    <row r="648" spans="1:6" s="26" customFormat="1" x14ac:dyDescent="0.2">
      <c r="A648" s="19" t="s">
        <v>1077</v>
      </c>
      <c r="B648" s="24" t="s">
        <v>1078</v>
      </c>
      <c r="C648" s="19">
        <v>2022</v>
      </c>
      <c r="D648" s="19">
        <v>2023</v>
      </c>
      <c r="E648" s="25">
        <v>2000</v>
      </c>
      <c r="F648" s="25">
        <v>800</v>
      </c>
    </row>
    <row r="649" spans="1:6" s="26" customFormat="1" ht="30" x14ac:dyDescent="0.2">
      <c r="A649" s="19" t="s">
        <v>1079</v>
      </c>
      <c r="B649" s="24" t="s">
        <v>1080</v>
      </c>
      <c r="C649" s="19">
        <v>2022</v>
      </c>
      <c r="D649" s="19">
        <v>2022</v>
      </c>
      <c r="E649" s="25">
        <v>200</v>
      </c>
      <c r="F649" s="25">
        <v>200</v>
      </c>
    </row>
    <row r="650" spans="1:6" s="26" customFormat="1" x14ac:dyDescent="0.2">
      <c r="A650" s="17" t="s">
        <v>1081</v>
      </c>
      <c r="B650" s="18" t="s">
        <v>154</v>
      </c>
      <c r="C650" s="19"/>
      <c r="D650" s="19"/>
      <c r="E650" s="20">
        <f t="shared" ref="E650:F650" si="170">E651+E657</f>
        <v>77351</v>
      </c>
      <c r="F650" s="20">
        <f t="shared" si="170"/>
        <v>29175.530975484726</v>
      </c>
    </row>
    <row r="651" spans="1:6" s="26" customFormat="1" x14ac:dyDescent="0.2">
      <c r="A651" s="21"/>
      <c r="B651" s="22" t="s">
        <v>29</v>
      </c>
      <c r="C651" s="21"/>
      <c r="D651" s="21"/>
      <c r="E651" s="23">
        <f t="shared" ref="E651:F651" si="171">SUM(E652:E656)</f>
        <v>69497</v>
      </c>
      <c r="F651" s="23">
        <f t="shared" si="171"/>
        <v>23021.530975484726</v>
      </c>
    </row>
    <row r="652" spans="1:6" s="26" customFormat="1" ht="30" x14ac:dyDescent="0.2">
      <c r="A652" s="19" t="s">
        <v>1082</v>
      </c>
      <c r="B652" s="24" t="s">
        <v>1083</v>
      </c>
      <c r="C652" s="19">
        <v>2021</v>
      </c>
      <c r="D652" s="19">
        <v>2022</v>
      </c>
      <c r="E652" s="25">
        <v>800</v>
      </c>
      <c r="F652" s="25">
        <v>400</v>
      </c>
    </row>
    <row r="653" spans="1:6" s="26" customFormat="1" x14ac:dyDescent="0.2">
      <c r="A653" s="19" t="s">
        <v>1084</v>
      </c>
      <c r="B653" s="24" t="s">
        <v>1085</v>
      </c>
      <c r="C653" s="19">
        <v>2020</v>
      </c>
      <c r="D653" s="19">
        <v>2022</v>
      </c>
      <c r="E653" s="25">
        <v>97</v>
      </c>
      <c r="F653" s="25">
        <v>20</v>
      </c>
    </row>
    <row r="654" spans="1:6" s="26" customFormat="1" ht="30" x14ac:dyDescent="0.2">
      <c r="A654" s="19" t="s">
        <v>1086</v>
      </c>
      <c r="B654" s="24" t="s">
        <v>1087</v>
      </c>
      <c r="C654" s="19">
        <v>2020</v>
      </c>
      <c r="D654" s="19">
        <v>2022</v>
      </c>
      <c r="E654" s="25">
        <v>300</v>
      </c>
      <c r="F654" s="25">
        <v>49</v>
      </c>
    </row>
    <row r="655" spans="1:6" s="26" customFormat="1" ht="30" x14ac:dyDescent="0.2">
      <c r="A655" s="19" t="s">
        <v>1088</v>
      </c>
      <c r="B655" s="24" t="s">
        <v>1089</v>
      </c>
      <c r="C655" s="19">
        <v>2020</v>
      </c>
      <c r="D655" s="19">
        <v>2022</v>
      </c>
      <c r="E655" s="25">
        <v>400</v>
      </c>
      <c r="F655" s="25">
        <v>134</v>
      </c>
    </row>
    <row r="656" spans="1:6" s="26" customFormat="1" ht="45" x14ac:dyDescent="0.2">
      <c r="A656" s="19" t="s">
        <v>1090</v>
      </c>
      <c r="B656" s="24" t="s">
        <v>1091</v>
      </c>
      <c r="C656" s="19">
        <v>2020</v>
      </c>
      <c r="D656" s="19">
        <v>2023</v>
      </c>
      <c r="E656" s="25">
        <v>67900</v>
      </c>
      <c r="F656" s="25">
        <v>22418.530975484726</v>
      </c>
    </row>
    <row r="657" spans="1:6" s="26" customFormat="1" x14ac:dyDescent="0.2">
      <c r="A657" s="21"/>
      <c r="B657" s="22" t="s">
        <v>19</v>
      </c>
      <c r="C657" s="21"/>
      <c r="D657" s="21"/>
      <c r="E657" s="23">
        <f t="shared" ref="E657:F657" si="172">SUM(E658:E666)</f>
        <v>7854</v>
      </c>
      <c r="F657" s="23">
        <f t="shared" si="172"/>
        <v>6154</v>
      </c>
    </row>
    <row r="658" spans="1:6" s="26" customFormat="1" ht="45" x14ac:dyDescent="0.2">
      <c r="A658" s="19" t="s">
        <v>1092</v>
      </c>
      <c r="B658" s="24" t="s">
        <v>1093</v>
      </c>
      <c r="C658" s="19">
        <v>2022</v>
      </c>
      <c r="D658" s="19">
        <v>2022</v>
      </c>
      <c r="E658" s="25">
        <v>184</v>
      </c>
      <c r="F658" s="25">
        <v>184</v>
      </c>
    </row>
    <row r="659" spans="1:6" s="26" customFormat="1" ht="30" x14ac:dyDescent="0.2">
      <c r="A659" s="19" t="s">
        <v>1094</v>
      </c>
      <c r="B659" s="24" t="s">
        <v>1095</v>
      </c>
      <c r="C659" s="19">
        <v>2022</v>
      </c>
      <c r="D659" s="19">
        <v>2022</v>
      </c>
      <c r="E659" s="25">
        <v>600</v>
      </c>
      <c r="F659" s="25">
        <v>600</v>
      </c>
    </row>
    <row r="660" spans="1:6" s="26" customFormat="1" ht="30" x14ac:dyDescent="0.2">
      <c r="A660" s="19" t="s">
        <v>1096</v>
      </c>
      <c r="B660" s="24" t="s">
        <v>1097</v>
      </c>
      <c r="C660" s="19">
        <v>2022</v>
      </c>
      <c r="D660" s="19">
        <v>2023</v>
      </c>
      <c r="E660" s="25">
        <v>500</v>
      </c>
      <c r="F660" s="25">
        <v>400</v>
      </c>
    </row>
    <row r="661" spans="1:6" s="26" customFormat="1" ht="30" x14ac:dyDescent="0.2">
      <c r="A661" s="19" t="s">
        <v>1098</v>
      </c>
      <c r="B661" s="24" t="s">
        <v>1099</v>
      </c>
      <c r="C661" s="19">
        <v>2022</v>
      </c>
      <c r="D661" s="19">
        <v>2022</v>
      </c>
      <c r="E661" s="25">
        <v>70</v>
      </c>
      <c r="F661" s="25">
        <v>70</v>
      </c>
    </row>
    <row r="662" spans="1:6" s="26" customFormat="1" ht="30" x14ac:dyDescent="0.2">
      <c r="A662" s="19" t="s">
        <v>1100</v>
      </c>
      <c r="B662" s="24" t="s">
        <v>1101</v>
      </c>
      <c r="C662" s="19">
        <v>2022</v>
      </c>
      <c r="D662" s="19">
        <v>2024</v>
      </c>
      <c r="E662" s="25">
        <v>2400</v>
      </c>
      <c r="F662" s="25">
        <v>800</v>
      </c>
    </row>
    <row r="663" spans="1:6" s="26" customFormat="1" ht="30" x14ac:dyDescent="0.2">
      <c r="A663" s="19" t="s">
        <v>1102</v>
      </c>
      <c r="B663" s="24" t="s">
        <v>1103</v>
      </c>
      <c r="C663" s="19">
        <v>2022</v>
      </c>
      <c r="D663" s="19">
        <v>2022</v>
      </c>
      <c r="E663" s="25">
        <v>600</v>
      </c>
      <c r="F663" s="25">
        <v>600</v>
      </c>
    </row>
    <row r="664" spans="1:6" s="26" customFormat="1" ht="30" x14ac:dyDescent="0.2">
      <c r="A664" s="19" t="s">
        <v>1104</v>
      </c>
      <c r="B664" s="24" t="s">
        <v>1105</v>
      </c>
      <c r="C664" s="19">
        <v>2022</v>
      </c>
      <c r="D664" s="19">
        <v>2022</v>
      </c>
      <c r="E664" s="25">
        <v>500</v>
      </c>
      <c r="F664" s="25">
        <v>500</v>
      </c>
    </row>
    <row r="665" spans="1:6" s="26" customFormat="1" x14ac:dyDescent="0.2">
      <c r="A665" s="19" t="s">
        <v>1106</v>
      </c>
      <c r="B665" s="24" t="s">
        <v>1107</v>
      </c>
      <c r="C665" s="19">
        <v>2022</v>
      </c>
      <c r="D665" s="19">
        <v>2022</v>
      </c>
      <c r="E665" s="25">
        <v>2000</v>
      </c>
      <c r="F665" s="25">
        <v>2000</v>
      </c>
    </row>
    <row r="666" spans="1:6" s="26" customFormat="1" ht="30" x14ac:dyDescent="0.2">
      <c r="A666" s="19" t="s">
        <v>1108</v>
      </c>
      <c r="B666" s="24" t="s">
        <v>1109</v>
      </c>
      <c r="C666" s="19">
        <v>2022</v>
      </c>
      <c r="D666" s="19">
        <v>2022</v>
      </c>
      <c r="E666" s="25">
        <v>1000</v>
      </c>
      <c r="F666" s="25">
        <v>1000</v>
      </c>
    </row>
    <row r="667" spans="1:6" s="26" customFormat="1" x14ac:dyDescent="0.2">
      <c r="A667" s="10" t="s">
        <v>1110</v>
      </c>
      <c r="B667" s="11" t="s">
        <v>1111</v>
      </c>
      <c r="C667" s="12"/>
      <c r="D667" s="12"/>
      <c r="E667" s="13">
        <f t="shared" ref="E667:F667" si="173">E668+E1099+E1109+E1116</f>
        <v>1462595.8817719999</v>
      </c>
      <c r="F667" s="13">
        <f t="shared" si="173"/>
        <v>479358.40835810167</v>
      </c>
    </row>
    <row r="668" spans="1:6" s="26" customFormat="1" x14ac:dyDescent="0.2">
      <c r="A668" s="14" t="s">
        <v>1112</v>
      </c>
      <c r="B668" s="15" t="s">
        <v>1113</v>
      </c>
      <c r="C668" s="12"/>
      <c r="D668" s="12"/>
      <c r="E668" s="16">
        <f t="shared" ref="E668:F668" si="174">E669+E1039+E1062</f>
        <v>1293808.494159</v>
      </c>
      <c r="F668" s="16">
        <f t="shared" si="174"/>
        <v>451118.96012421226</v>
      </c>
    </row>
    <row r="669" spans="1:6" s="26" customFormat="1" x14ac:dyDescent="0.2">
      <c r="A669" s="17" t="s">
        <v>1114</v>
      </c>
      <c r="B669" s="18" t="s">
        <v>42</v>
      </c>
      <c r="C669" s="19"/>
      <c r="D669" s="19"/>
      <c r="E669" s="20">
        <f t="shared" ref="E669:F669" si="175">E670+E904</f>
        <v>1224759.6941589999</v>
      </c>
      <c r="F669" s="20">
        <f t="shared" si="175"/>
        <v>405767.89199721225</v>
      </c>
    </row>
    <row r="670" spans="1:6" s="26" customFormat="1" x14ac:dyDescent="0.2">
      <c r="A670" s="21"/>
      <c r="B670" s="22" t="s">
        <v>29</v>
      </c>
      <c r="C670" s="21"/>
      <c r="D670" s="21"/>
      <c r="E670" s="23">
        <f t="shared" ref="E670" si="176">SUM(E671:E903)</f>
        <v>698437.62415899988</v>
      </c>
      <c r="F670" s="23">
        <f t="shared" ref="F670" si="177">SUM(F671:F903)</f>
        <v>248581.31892053902</v>
      </c>
    </row>
    <row r="671" spans="1:6" s="26" customFormat="1" x14ac:dyDescent="0.2">
      <c r="A671" s="19" t="s">
        <v>1115</v>
      </c>
      <c r="B671" s="24" t="s">
        <v>1116</v>
      </c>
      <c r="C671" s="19">
        <v>2021</v>
      </c>
      <c r="D671" s="19">
        <v>2022</v>
      </c>
      <c r="E671" s="25">
        <v>1500</v>
      </c>
      <c r="F671" s="25">
        <v>1300</v>
      </c>
    </row>
    <row r="672" spans="1:6" s="26" customFormat="1" ht="30" x14ac:dyDescent="0.2">
      <c r="A672" s="19" t="s">
        <v>1117</v>
      </c>
      <c r="B672" s="24" t="s">
        <v>1118</v>
      </c>
      <c r="C672" s="19">
        <v>2019</v>
      </c>
      <c r="D672" s="19">
        <v>2023</v>
      </c>
      <c r="E672" s="25">
        <v>2382.6999999999998</v>
      </c>
      <c r="F672" s="25">
        <v>764.87836400000003</v>
      </c>
    </row>
    <row r="673" spans="1:6" s="26" customFormat="1" ht="30" x14ac:dyDescent="0.2">
      <c r="A673" s="19" t="s">
        <v>1119</v>
      </c>
      <c r="B673" s="24" t="s">
        <v>1120</v>
      </c>
      <c r="C673" s="19">
        <v>2021</v>
      </c>
      <c r="D673" s="19">
        <v>2022</v>
      </c>
      <c r="E673" s="25">
        <v>3300</v>
      </c>
      <c r="F673" s="25">
        <v>2300</v>
      </c>
    </row>
    <row r="674" spans="1:6" s="26" customFormat="1" ht="30" x14ac:dyDescent="0.2">
      <c r="A674" s="19" t="s">
        <v>1121</v>
      </c>
      <c r="B674" s="24" t="s">
        <v>1122</v>
      </c>
      <c r="C674" s="19">
        <v>2020</v>
      </c>
      <c r="D674" s="19">
        <v>2022</v>
      </c>
      <c r="E674" s="25">
        <v>3466.69</v>
      </c>
      <c r="F674" s="25">
        <v>766.69</v>
      </c>
    </row>
    <row r="675" spans="1:6" s="26" customFormat="1" ht="30" x14ac:dyDescent="0.2">
      <c r="A675" s="19" t="s">
        <v>1123</v>
      </c>
      <c r="B675" s="24" t="s">
        <v>1124</v>
      </c>
      <c r="C675" s="19">
        <v>2019</v>
      </c>
      <c r="D675" s="19">
        <v>2022</v>
      </c>
      <c r="E675" s="25">
        <v>3485.4</v>
      </c>
      <c r="F675" s="25">
        <v>799.96950000000004</v>
      </c>
    </row>
    <row r="676" spans="1:6" s="26" customFormat="1" ht="30" x14ac:dyDescent="0.2">
      <c r="A676" s="19" t="s">
        <v>1125</v>
      </c>
      <c r="B676" s="24" t="s">
        <v>1126</v>
      </c>
      <c r="C676" s="19">
        <v>2020</v>
      </c>
      <c r="D676" s="19">
        <v>2022</v>
      </c>
      <c r="E676" s="25">
        <v>3315</v>
      </c>
      <c r="F676" s="25">
        <v>1053.4998999999998</v>
      </c>
    </row>
    <row r="677" spans="1:6" s="26" customFormat="1" ht="30" x14ac:dyDescent="0.2">
      <c r="A677" s="19" t="s">
        <v>1127</v>
      </c>
      <c r="B677" s="24" t="s">
        <v>1128</v>
      </c>
      <c r="C677" s="19">
        <v>2020</v>
      </c>
      <c r="D677" s="19">
        <v>2022</v>
      </c>
      <c r="E677" s="25">
        <v>3645.329244</v>
      </c>
      <c r="F677" s="25">
        <v>1113.2292440000001</v>
      </c>
    </row>
    <row r="678" spans="1:6" s="26" customFormat="1" ht="30" x14ac:dyDescent="0.2">
      <c r="A678" s="19" t="s">
        <v>1129</v>
      </c>
      <c r="B678" s="24" t="s">
        <v>1130</v>
      </c>
      <c r="C678" s="19">
        <v>2020</v>
      </c>
      <c r="D678" s="19">
        <v>2022</v>
      </c>
      <c r="E678" s="25">
        <v>4571.6088010000003</v>
      </c>
      <c r="F678" s="25">
        <v>2571.6088010000003</v>
      </c>
    </row>
    <row r="679" spans="1:6" s="26" customFormat="1" ht="30" x14ac:dyDescent="0.2">
      <c r="A679" s="19" t="s">
        <v>1131</v>
      </c>
      <c r="B679" s="24" t="s">
        <v>1132</v>
      </c>
      <c r="C679" s="19">
        <v>2020</v>
      </c>
      <c r="D679" s="19">
        <v>2022</v>
      </c>
      <c r="E679" s="25">
        <v>3500</v>
      </c>
      <c r="F679" s="25">
        <v>300</v>
      </c>
    </row>
    <row r="680" spans="1:6" s="26" customFormat="1" ht="30" x14ac:dyDescent="0.2">
      <c r="A680" s="19" t="s">
        <v>1133</v>
      </c>
      <c r="B680" s="24" t="s">
        <v>1134</v>
      </c>
      <c r="C680" s="19">
        <v>2020</v>
      </c>
      <c r="D680" s="19">
        <v>2022</v>
      </c>
      <c r="E680" s="25">
        <v>3500</v>
      </c>
      <c r="F680" s="25">
        <v>300</v>
      </c>
    </row>
    <row r="681" spans="1:6" s="26" customFormat="1" ht="30" x14ac:dyDescent="0.2">
      <c r="A681" s="19" t="s">
        <v>1135</v>
      </c>
      <c r="B681" s="24" t="s">
        <v>1136</v>
      </c>
      <c r="C681" s="19">
        <v>2018</v>
      </c>
      <c r="D681" s="19">
        <v>2022</v>
      </c>
      <c r="E681" s="25">
        <v>3506.5</v>
      </c>
      <c r="F681" s="25">
        <v>388.93470000000002</v>
      </c>
    </row>
    <row r="682" spans="1:6" s="26" customFormat="1" ht="30" x14ac:dyDescent="0.2">
      <c r="A682" s="19" t="s">
        <v>1137</v>
      </c>
      <c r="B682" s="24" t="s">
        <v>1138</v>
      </c>
      <c r="C682" s="19">
        <v>2021</v>
      </c>
      <c r="D682" s="19">
        <v>2023</v>
      </c>
      <c r="E682" s="25">
        <v>15000</v>
      </c>
      <c r="F682" s="25">
        <v>2042.5297305128699</v>
      </c>
    </row>
    <row r="683" spans="1:6" s="26" customFormat="1" x14ac:dyDescent="0.2">
      <c r="A683" s="19" t="s">
        <v>1139</v>
      </c>
      <c r="B683" s="24" t="s">
        <v>1140</v>
      </c>
      <c r="C683" s="19">
        <v>2019</v>
      </c>
      <c r="D683" s="19">
        <v>2022</v>
      </c>
      <c r="E683" s="25">
        <v>1618.1</v>
      </c>
      <c r="F683" s="25">
        <v>320.748943</v>
      </c>
    </row>
    <row r="684" spans="1:6" s="26" customFormat="1" ht="30" x14ac:dyDescent="0.2">
      <c r="A684" s="19" t="s">
        <v>1141</v>
      </c>
      <c r="B684" s="24" t="s">
        <v>1142</v>
      </c>
      <c r="C684" s="19">
        <v>2021</v>
      </c>
      <c r="D684" s="19">
        <v>2022</v>
      </c>
      <c r="E684" s="25">
        <v>1000</v>
      </c>
      <c r="F684" s="25">
        <v>800</v>
      </c>
    </row>
    <row r="685" spans="1:6" s="26" customFormat="1" x14ac:dyDescent="0.2">
      <c r="A685" s="19" t="s">
        <v>1143</v>
      </c>
      <c r="B685" s="24" t="s">
        <v>1144</v>
      </c>
      <c r="C685" s="19">
        <v>2019</v>
      </c>
      <c r="D685" s="19">
        <v>2022</v>
      </c>
      <c r="E685" s="25">
        <v>2270.4</v>
      </c>
      <c r="F685" s="25">
        <v>803.41144399999996</v>
      </c>
    </row>
    <row r="686" spans="1:6" s="26" customFormat="1" x14ac:dyDescent="0.2">
      <c r="A686" s="19" t="s">
        <v>1145</v>
      </c>
      <c r="B686" s="24" t="s">
        <v>1146</v>
      </c>
      <c r="C686" s="19">
        <v>2021</v>
      </c>
      <c r="D686" s="19">
        <v>2022</v>
      </c>
      <c r="E686" s="25">
        <v>1700</v>
      </c>
      <c r="F686" s="25">
        <v>1280</v>
      </c>
    </row>
    <row r="687" spans="1:6" s="26" customFormat="1" x14ac:dyDescent="0.2">
      <c r="A687" s="19" t="s">
        <v>1147</v>
      </c>
      <c r="B687" s="24" t="s">
        <v>1148</v>
      </c>
      <c r="C687" s="19">
        <v>2019</v>
      </c>
      <c r="D687" s="19">
        <v>2022</v>
      </c>
      <c r="E687" s="25">
        <v>1568.1</v>
      </c>
      <c r="F687" s="25">
        <v>318.10000000000002</v>
      </c>
    </row>
    <row r="688" spans="1:6" s="26" customFormat="1" x14ac:dyDescent="0.2">
      <c r="A688" s="19" t="s">
        <v>1149</v>
      </c>
      <c r="B688" s="24" t="s">
        <v>1150</v>
      </c>
      <c r="C688" s="19">
        <v>2021</v>
      </c>
      <c r="D688" s="19">
        <v>2022</v>
      </c>
      <c r="E688" s="25">
        <v>1400</v>
      </c>
      <c r="F688" s="25">
        <v>700</v>
      </c>
    </row>
    <row r="689" spans="1:6" s="26" customFormat="1" x14ac:dyDescent="0.2">
      <c r="A689" s="19" t="s">
        <v>1151</v>
      </c>
      <c r="B689" s="24" t="s">
        <v>1152</v>
      </c>
      <c r="C689" s="19">
        <v>2019</v>
      </c>
      <c r="D689" s="19">
        <v>2023</v>
      </c>
      <c r="E689" s="25">
        <v>1500</v>
      </c>
      <c r="F689" s="25">
        <v>700</v>
      </c>
    </row>
    <row r="690" spans="1:6" s="26" customFormat="1" x14ac:dyDescent="0.2">
      <c r="A690" s="19" t="s">
        <v>1153</v>
      </c>
      <c r="B690" s="24" t="s">
        <v>1154</v>
      </c>
      <c r="C690" s="19">
        <v>2019</v>
      </c>
      <c r="D690" s="19">
        <v>2022</v>
      </c>
      <c r="E690" s="25">
        <v>1661</v>
      </c>
      <c r="F690" s="25">
        <v>703.50424799999996</v>
      </c>
    </row>
    <row r="691" spans="1:6" s="26" customFormat="1" x14ac:dyDescent="0.2">
      <c r="A691" s="19" t="s">
        <v>1155</v>
      </c>
      <c r="B691" s="24" t="s">
        <v>1156</v>
      </c>
      <c r="C691" s="19">
        <v>2019</v>
      </c>
      <c r="D691" s="19">
        <v>2022</v>
      </c>
      <c r="E691" s="25">
        <v>1865.49</v>
      </c>
      <c r="F691" s="25">
        <v>365.9</v>
      </c>
    </row>
    <row r="692" spans="1:6" s="26" customFormat="1" x14ac:dyDescent="0.2">
      <c r="A692" s="19" t="s">
        <v>1157</v>
      </c>
      <c r="B692" s="24" t="s">
        <v>1158</v>
      </c>
      <c r="C692" s="19">
        <v>2021</v>
      </c>
      <c r="D692" s="19">
        <v>2022</v>
      </c>
      <c r="E692" s="25">
        <v>2400</v>
      </c>
      <c r="F692" s="25">
        <v>2200</v>
      </c>
    </row>
    <row r="693" spans="1:6" s="26" customFormat="1" x14ac:dyDescent="0.2">
      <c r="A693" s="19" t="s">
        <v>1159</v>
      </c>
      <c r="B693" s="24" t="s">
        <v>1160</v>
      </c>
      <c r="C693" s="19">
        <v>2021</v>
      </c>
      <c r="D693" s="19">
        <v>2022</v>
      </c>
      <c r="E693" s="25">
        <v>1200.4000000000001</v>
      </c>
      <c r="F693" s="25">
        <v>300.39999999999998</v>
      </c>
    </row>
    <row r="694" spans="1:6" s="26" customFormat="1" x14ac:dyDescent="0.2">
      <c r="A694" s="19" t="s">
        <v>1161</v>
      </c>
      <c r="B694" s="24" t="s">
        <v>1162</v>
      </c>
      <c r="C694" s="19">
        <v>2019</v>
      </c>
      <c r="D694" s="19">
        <v>2023</v>
      </c>
      <c r="E694" s="25">
        <v>973</v>
      </c>
      <c r="F694" s="25">
        <v>259.85850199999999</v>
      </c>
    </row>
    <row r="695" spans="1:6" s="26" customFormat="1" ht="30" x14ac:dyDescent="0.2">
      <c r="A695" s="19" t="s">
        <v>1163</v>
      </c>
      <c r="B695" s="24" t="s">
        <v>1164</v>
      </c>
      <c r="C695" s="19">
        <v>2019</v>
      </c>
      <c r="D695" s="19">
        <v>2022</v>
      </c>
      <c r="E695" s="25">
        <v>4088</v>
      </c>
      <c r="F695" s="25">
        <v>367.3</v>
      </c>
    </row>
    <row r="696" spans="1:6" s="26" customFormat="1" ht="30" x14ac:dyDescent="0.2">
      <c r="A696" s="19" t="s">
        <v>1165</v>
      </c>
      <c r="B696" s="24" t="s">
        <v>1166</v>
      </c>
      <c r="C696" s="19">
        <v>2021</v>
      </c>
      <c r="D696" s="19">
        <v>2022</v>
      </c>
      <c r="E696" s="25">
        <v>1712</v>
      </c>
      <c r="F696" s="25">
        <v>1212</v>
      </c>
    </row>
    <row r="697" spans="1:6" s="26" customFormat="1" ht="30" x14ac:dyDescent="0.2">
      <c r="A697" s="19" t="s">
        <v>1167</v>
      </c>
      <c r="B697" s="24" t="s">
        <v>1168</v>
      </c>
      <c r="C697" s="19">
        <v>2019</v>
      </c>
      <c r="D697" s="19">
        <v>2022</v>
      </c>
      <c r="E697" s="25">
        <v>5962.9</v>
      </c>
      <c r="F697" s="25">
        <v>1553.9</v>
      </c>
    </row>
    <row r="698" spans="1:6" s="26" customFormat="1" x14ac:dyDescent="0.2">
      <c r="A698" s="19" t="s">
        <v>1169</v>
      </c>
      <c r="B698" s="24" t="s">
        <v>1170</v>
      </c>
      <c r="C698" s="19">
        <v>2018</v>
      </c>
      <c r="D698" s="19">
        <v>2023</v>
      </c>
      <c r="E698" s="25">
        <v>800</v>
      </c>
      <c r="F698" s="25">
        <v>279.3</v>
      </c>
    </row>
    <row r="699" spans="1:6" s="26" customFormat="1" x14ac:dyDescent="0.2">
      <c r="A699" s="19" t="s">
        <v>1171</v>
      </c>
      <c r="B699" s="24" t="s">
        <v>1172</v>
      </c>
      <c r="C699" s="19">
        <v>2020</v>
      </c>
      <c r="D699" s="19">
        <v>2022</v>
      </c>
      <c r="E699" s="25">
        <v>4523</v>
      </c>
      <c r="F699" s="25">
        <v>4252.2</v>
      </c>
    </row>
    <row r="700" spans="1:6" s="26" customFormat="1" x14ac:dyDescent="0.2">
      <c r="A700" s="19" t="s">
        <v>1173</v>
      </c>
      <c r="B700" s="24" t="s">
        <v>1174</v>
      </c>
      <c r="C700" s="19">
        <v>2019</v>
      </c>
      <c r="D700" s="19">
        <v>2022</v>
      </c>
      <c r="E700" s="25">
        <v>5002.6000000000004</v>
      </c>
      <c r="F700" s="25">
        <v>622.63427200000024</v>
      </c>
    </row>
    <row r="701" spans="1:6" s="26" customFormat="1" x14ac:dyDescent="0.2">
      <c r="A701" s="19" t="s">
        <v>1175</v>
      </c>
      <c r="B701" s="24" t="s">
        <v>1176</v>
      </c>
      <c r="C701" s="19">
        <v>2021</v>
      </c>
      <c r="D701" s="19">
        <v>2022</v>
      </c>
      <c r="E701" s="25">
        <v>3000</v>
      </c>
      <c r="F701" s="25">
        <v>2100</v>
      </c>
    </row>
    <row r="702" spans="1:6" s="26" customFormat="1" ht="30" x14ac:dyDescent="0.2">
      <c r="A702" s="19" t="s">
        <v>1177</v>
      </c>
      <c r="B702" s="24" t="s">
        <v>1178</v>
      </c>
      <c r="C702" s="19">
        <v>2019</v>
      </c>
      <c r="D702" s="19">
        <v>2022</v>
      </c>
      <c r="E702" s="25">
        <v>1700</v>
      </c>
      <c r="F702" s="25">
        <v>143.93340499999999</v>
      </c>
    </row>
    <row r="703" spans="1:6" s="26" customFormat="1" ht="30" x14ac:dyDescent="0.2">
      <c r="A703" s="19" t="s">
        <v>1179</v>
      </c>
      <c r="B703" s="24" t="s">
        <v>1180</v>
      </c>
      <c r="C703" s="19">
        <v>2018</v>
      </c>
      <c r="D703" s="19">
        <v>2022</v>
      </c>
      <c r="E703" s="25">
        <v>6965.8</v>
      </c>
      <c r="F703" s="25">
        <v>2038.6323280000006</v>
      </c>
    </row>
    <row r="704" spans="1:6" s="26" customFormat="1" ht="30" x14ac:dyDescent="0.2">
      <c r="A704" s="19" t="s">
        <v>1181</v>
      </c>
      <c r="B704" s="24" t="s">
        <v>1182</v>
      </c>
      <c r="C704" s="19">
        <v>2020</v>
      </c>
      <c r="D704" s="19">
        <v>2022</v>
      </c>
      <c r="E704" s="25">
        <v>5429.4</v>
      </c>
      <c r="F704" s="25">
        <v>2129.4</v>
      </c>
    </row>
    <row r="705" spans="1:6" s="26" customFormat="1" ht="30" x14ac:dyDescent="0.2">
      <c r="A705" s="19" t="s">
        <v>1183</v>
      </c>
      <c r="B705" s="24" t="s">
        <v>1184</v>
      </c>
      <c r="C705" s="19">
        <v>2019</v>
      </c>
      <c r="D705" s="19">
        <v>2022</v>
      </c>
      <c r="E705" s="25">
        <v>9697</v>
      </c>
      <c r="F705" s="25">
        <v>3297</v>
      </c>
    </row>
    <row r="706" spans="1:6" s="26" customFormat="1" x14ac:dyDescent="0.2">
      <c r="A706" s="19" t="s">
        <v>1185</v>
      </c>
      <c r="B706" s="24" t="s">
        <v>1186</v>
      </c>
      <c r="C706" s="19">
        <v>2020</v>
      </c>
      <c r="D706" s="19">
        <v>2023</v>
      </c>
      <c r="E706" s="25">
        <v>19698.397790999999</v>
      </c>
      <c r="F706" s="25">
        <v>5661.5857967696156</v>
      </c>
    </row>
    <row r="707" spans="1:6" s="26" customFormat="1" ht="30" x14ac:dyDescent="0.2">
      <c r="A707" s="19" t="s">
        <v>1187</v>
      </c>
      <c r="B707" s="24" t="s">
        <v>1188</v>
      </c>
      <c r="C707" s="19">
        <v>2019</v>
      </c>
      <c r="D707" s="19">
        <v>2023</v>
      </c>
      <c r="E707" s="25">
        <v>1100</v>
      </c>
      <c r="F707" s="25">
        <v>152.439425</v>
      </c>
    </row>
    <row r="708" spans="1:6" s="26" customFormat="1" x14ac:dyDescent="0.2">
      <c r="A708" s="19" t="s">
        <v>1189</v>
      </c>
      <c r="B708" s="24" t="s">
        <v>1190</v>
      </c>
      <c r="C708" s="19">
        <v>2020</v>
      </c>
      <c r="D708" s="19">
        <v>2022</v>
      </c>
      <c r="E708" s="25">
        <v>3105.5</v>
      </c>
      <c r="F708" s="25">
        <v>1615.5</v>
      </c>
    </row>
    <row r="709" spans="1:6" s="26" customFormat="1" x14ac:dyDescent="0.2">
      <c r="A709" s="19" t="s">
        <v>1191</v>
      </c>
      <c r="B709" s="24" t="s">
        <v>1192</v>
      </c>
      <c r="C709" s="19">
        <v>2014</v>
      </c>
      <c r="D709" s="19">
        <v>2023</v>
      </c>
      <c r="E709" s="25">
        <v>2023.5</v>
      </c>
      <c r="F709" s="25">
        <v>102.873587</v>
      </c>
    </row>
    <row r="710" spans="1:6" s="26" customFormat="1" ht="30" x14ac:dyDescent="0.2">
      <c r="A710" s="19" t="s">
        <v>1193</v>
      </c>
      <c r="B710" s="24" t="s">
        <v>1194</v>
      </c>
      <c r="C710" s="19">
        <v>2020</v>
      </c>
      <c r="D710" s="19">
        <v>2023</v>
      </c>
      <c r="E710" s="25">
        <v>2196.1999999999998</v>
      </c>
      <c r="F710" s="25">
        <v>700</v>
      </c>
    </row>
    <row r="711" spans="1:6" s="26" customFormat="1" x14ac:dyDescent="0.2">
      <c r="A711" s="19" t="s">
        <v>1195</v>
      </c>
      <c r="B711" s="24" t="s">
        <v>1196</v>
      </c>
      <c r="C711" s="19">
        <v>2020</v>
      </c>
      <c r="D711" s="19">
        <v>2022</v>
      </c>
      <c r="E711" s="25">
        <v>2528.5</v>
      </c>
      <c r="F711" s="25">
        <v>1428.5</v>
      </c>
    </row>
    <row r="712" spans="1:6" s="26" customFormat="1" x14ac:dyDescent="0.2">
      <c r="A712" s="19" t="s">
        <v>1197</v>
      </c>
      <c r="B712" s="24" t="s">
        <v>1198</v>
      </c>
      <c r="C712" s="19">
        <v>2018</v>
      </c>
      <c r="D712" s="19">
        <v>2022</v>
      </c>
      <c r="E712" s="25">
        <v>1336.1</v>
      </c>
      <c r="F712" s="25">
        <v>308.39999999999998</v>
      </c>
    </row>
    <row r="713" spans="1:6" s="26" customFormat="1" x14ac:dyDescent="0.2">
      <c r="A713" s="19" t="s">
        <v>1199</v>
      </c>
      <c r="B713" s="24" t="s">
        <v>1200</v>
      </c>
      <c r="C713" s="19">
        <v>2021</v>
      </c>
      <c r="D713" s="19">
        <v>2023</v>
      </c>
      <c r="E713" s="25">
        <v>3000</v>
      </c>
      <c r="F713" s="25">
        <v>1200</v>
      </c>
    </row>
    <row r="714" spans="1:6" s="26" customFormat="1" x14ac:dyDescent="0.2">
      <c r="A714" s="19" t="s">
        <v>1201</v>
      </c>
      <c r="B714" s="24" t="s">
        <v>1202</v>
      </c>
      <c r="C714" s="19">
        <v>2019</v>
      </c>
      <c r="D714" s="19">
        <v>2022</v>
      </c>
      <c r="E714" s="25">
        <v>3953.7</v>
      </c>
      <c r="F714" s="25">
        <v>1066.3755269999997</v>
      </c>
    </row>
    <row r="715" spans="1:6" s="26" customFormat="1" x14ac:dyDescent="0.2">
      <c r="A715" s="19" t="s">
        <v>1203</v>
      </c>
      <c r="B715" s="24" t="s">
        <v>1204</v>
      </c>
      <c r="C715" s="19">
        <v>2019</v>
      </c>
      <c r="D715" s="19">
        <v>2023</v>
      </c>
      <c r="E715" s="25">
        <v>2200</v>
      </c>
      <c r="F715" s="25">
        <v>55.646983999999939</v>
      </c>
    </row>
    <row r="716" spans="1:6" s="26" customFormat="1" x14ac:dyDescent="0.2">
      <c r="A716" s="19" t="s">
        <v>1205</v>
      </c>
      <c r="B716" s="24" t="s">
        <v>1206</v>
      </c>
      <c r="C716" s="19">
        <v>2021</v>
      </c>
      <c r="D716" s="19">
        <v>2022</v>
      </c>
      <c r="E716" s="25">
        <v>2800</v>
      </c>
      <c r="F716" s="25">
        <v>2480</v>
      </c>
    </row>
    <row r="717" spans="1:6" s="26" customFormat="1" x14ac:dyDescent="0.2">
      <c r="A717" s="19" t="s">
        <v>1207</v>
      </c>
      <c r="B717" s="24" t="s">
        <v>1208</v>
      </c>
      <c r="C717" s="19">
        <v>2019</v>
      </c>
      <c r="D717" s="19">
        <v>2022</v>
      </c>
      <c r="E717" s="25">
        <v>3200</v>
      </c>
      <c r="F717" s="25">
        <v>71.68402100000003</v>
      </c>
    </row>
    <row r="718" spans="1:6" s="26" customFormat="1" x14ac:dyDescent="0.2">
      <c r="A718" s="19" t="s">
        <v>1209</v>
      </c>
      <c r="B718" s="24" t="s">
        <v>1210</v>
      </c>
      <c r="C718" s="19">
        <v>2021</v>
      </c>
      <c r="D718" s="19">
        <v>2022</v>
      </c>
      <c r="E718" s="25">
        <v>3938.5</v>
      </c>
      <c r="F718" s="25">
        <v>3538.5</v>
      </c>
    </row>
    <row r="719" spans="1:6" s="26" customFormat="1" ht="30" x14ac:dyDescent="0.2">
      <c r="A719" s="19" t="s">
        <v>1211</v>
      </c>
      <c r="B719" s="24" t="s">
        <v>1212</v>
      </c>
      <c r="C719" s="19">
        <v>2020</v>
      </c>
      <c r="D719" s="19">
        <v>2022</v>
      </c>
      <c r="E719" s="25">
        <v>3300</v>
      </c>
      <c r="F719" s="25">
        <v>1550</v>
      </c>
    </row>
    <row r="720" spans="1:6" s="26" customFormat="1" x14ac:dyDescent="0.2">
      <c r="A720" s="19" t="s">
        <v>1213</v>
      </c>
      <c r="B720" s="24" t="s">
        <v>1214</v>
      </c>
      <c r="C720" s="19">
        <v>2018</v>
      </c>
      <c r="D720" s="19">
        <v>2022</v>
      </c>
      <c r="E720" s="25">
        <v>4748</v>
      </c>
      <c r="F720" s="25">
        <v>234.03712099999984</v>
      </c>
    </row>
    <row r="721" spans="1:6" s="26" customFormat="1" x14ac:dyDescent="0.2">
      <c r="A721" s="19" t="s">
        <v>1215</v>
      </c>
      <c r="B721" s="24" t="s">
        <v>1216</v>
      </c>
      <c r="C721" s="19">
        <v>2019</v>
      </c>
      <c r="D721" s="19">
        <v>2022</v>
      </c>
      <c r="E721" s="25">
        <v>3500</v>
      </c>
      <c r="F721" s="25">
        <v>194.1</v>
      </c>
    </row>
    <row r="722" spans="1:6" s="26" customFormat="1" x14ac:dyDescent="0.2">
      <c r="A722" s="19" t="s">
        <v>1217</v>
      </c>
      <c r="B722" s="24" t="s">
        <v>1218</v>
      </c>
      <c r="C722" s="19">
        <v>2021</v>
      </c>
      <c r="D722" s="19">
        <v>2022</v>
      </c>
      <c r="E722" s="25">
        <v>2865.1</v>
      </c>
      <c r="F722" s="25">
        <v>2365.1</v>
      </c>
    </row>
    <row r="723" spans="1:6" s="26" customFormat="1" ht="30" x14ac:dyDescent="0.2">
      <c r="A723" s="19" t="s">
        <v>1219</v>
      </c>
      <c r="B723" s="24" t="s">
        <v>1220</v>
      </c>
      <c r="C723" s="19">
        <v>2020</v>
      </c>
      <c r="D723" s="19">
        <v>2022</v>
      </c>
      <c r="E723" s="25">
        <v>3450</v>
      </c>
      <c r="F723" s="25">
        <v>1950</v>
      </c>
    </row>
    <row r="724" spans="1:6" s="26" customFormat="1" ht="30" x14ac:dyDescent="0.2">
      <c r="A724" s="19" t="s">
        <v>1221</v>
      </c>
      <c r="B724" s="24" t="s">
        <v>1222</v>
      </c>
      <c r="C724" s="19">
        <v>2018</v>
      </c>
      <c r="D724" s="19">
        <v>2022</v>
      </c>
      <c r="E724" s="25">
        <v>4000</v>
      </c>
      <c r="F724" s="25">
        <v>996</v>
      </c>
    </row>
    <row r="725" spans="1:6" s="26" customFormat="1" ht="30" x14ac:dyDescent="0.2">
      <c r="A725" s="19" t="s">
        <v>1223</v>
      </c>
      <c r="B725" s="24" t="s">
        <v>1224</v>
      </c>
      <c r="C725" s="19">
        <v>2019</v>
      </c>
      <c r="D725" s="19">
        <v>2022</v>
      </c>
      <c r="E725" s="25">
        <v>4050.5</v>
      </c>
      <c r="F725" s="25">
        <v>850</v>
      </c>
    </row>
    <row r="726" spans="1:6" s="26" customFormat="1" x14ac:dyDescent="0.2">
      <c r="A726" s="19" t="s">
        <v>1225</v>
      </c>
      <c r="B726" s="24" t="s">
        <v>1226</v>
      </c>
      <c r="C726" s="19">
        <v>2018</v>
      </c>
      <c r="D726" s="19">
        <v>2022</v>
      </c>
      <c r="E726" s="25">
        <v>4179</v>
      </c>
      <c r="F726" s="25">
        <v>418.48565099999996</v>
      </c>
    </row>
    <row r="727" spans="1:6" s="26" customFormat="1" x14ac:dyDescent="0.2">
      <c r="A727" s="19" t="s">
        <v>1227</v>
      </c>
      <c r="B727" s="24" t="s">
        <v>1228</v>
      </c>
      <c r="C727" s="19">
        <v>2019</v>
      </c>
      <c r="D727" s="19">
        <v>2022</v>
      </c>
      <c r="E727" s="25">
        <v>3500</v>
      </c>
      <c r="F727" s="25">
        <v>871.03908599999977</v>
      </c>
    </row>
    <row r="728" spans="1:6" s="26" customFormat="1" x14ac:dyDescent="0.2">
      <c r="A728" s="19" t="s">
        <v>1229</v>
      </c>
      <c r="B728" s="24" t="s">
        <v>1230</v>
      </c>
      <c r="C728" s="19">
        <v>2020</v>
      </c>
      <c r="D728" s="19">
        <v>2022</v>
      </c>
      <c r="E728" s="25">
        <v>4117.1000000000004</v>
      </c>
      <c r="F728" s="25">
        <v>3018.2</v>
      </c>
    </row>
    <row r="729" spans="1:6" s="26" customFormat="1" x14ac:dyDescent="0.2">
      <c r="A729" s="19" t="s">
        <v>1231</v>
      </c>
      <c r="B729" s="24" t="s">
        <v>1232</v>
      </c>
      <c r="C729" s="19">
        <v>2021</v>
      </c>
      <c r="D729" s="19">
        <v>2022</v>
      </c>
      <c r="E729" s="25">
        <v>5000</v>
      </c>
      <c r="F729" s="25">
        <v>4800</v>
      </c>
    </row>
    <row r="730" spans="1:6" s="26" customFormat="1" x14ac:dyDescent="0.2">
      <c r="A730" s="19" t="s">
        <v>1233</v>
      </c>
      <c r="B730" s="24" t="s">
        <v>1234</v>
      </c>
      <c r="C730" s="19">
        <v>2020</v>
      </c>
      <c r="D730" s="19">
        <v>2022</v>
      </c>
      <c r="E730" s="25">
        <v>5200</v>
      </c>
      <c r="F730" s="25">
        <v>2200</v>
      </c>
    </row>
    <row r="731" spans="1:6" s="26" customFormat="1" ht="30" x14ac:dyDescent="0.2">
      <c r="A731" s="19" t="s">
        <v>1235</v>
      </c>
      <c r="B731" s="24" t="s">
        <v>1236</v>
      </c>
      <c r="C731" s="19">
        <v>2019</v>
      </c>
      <c r="D731" s="19">
        <v>2022</v>
      </c>
      <c r="E731" s="25">
        <v>5851.8</v>
      </c>
      <c r="F731" s="25">
        <v>3587.2316620000001</v>
      </c>
    </row>
    <row r="732" spans="1:6" s="26" customFormat="1" ht="30" x14ac:dyDescent="0.2">
      <c r="A732" s="19" t="s">
        <v>1237</v>
      </c>
      <c r="B732" s="24" t="s">
        <v>1238</v>
      </c>
      <c r="C732" s="19">
        <v>2019</v>
      </c>
      <c r="D732" s="19">
        <v>2023</v>
      </c>
      <c r="E732" s="25">
        <v>5000</v>
      </c>
      <c r="F732" s="25">
        <v>2000</v>
      </c>
    </row>
    <row r="733" spans="1:6" s="26" customFormat="1" x14ac:dyDescent="0.2">
      <c r="A733" s="19" t="s">
        <v>1239</v>
      </c>
      <c r="B733" s="24" t="s">
        <v>1240</v>
      </c>
      <c r="C733" s="19">
        <v>2019</v>
      </c>
      <c r="D733" s="19">
        <v>2022</v>
      </c>
      <c r="E733" s="25">
        <v>4000</v>
      </c>
      <c r="F733" s="25">
        <v>1812.3</v>
      </c>
    </row>
    <row r="734" spans="1:6" s="26" customFormat="1" ht="30" x14ac:dyDescent="0.2">
      <c r="A734" s="19" t="s">
        <v>1241</v>
      </c>
      <c r="B734" s="24" t="s">
        <v>1242</v>
      </c>
      <c r="C734" s="19">
        <v>2019</v>
      </c>
      <c r="D734" s="19">
        <v>2022</v>
      </c>
      <c r="E734" s="25">
        <v>5000</v>
      </c>
      <c r="F734" s="25">
        <v>1679.5</v>
      </c>
    </row>
    <row r="735" spans="1:6" s="26" customFormat="1" x14ac:dyDescent="0.2">
      <c r="A735" s="19" t="s">
        <v>1243</v>
      </c>
      <c r="B735" s="24" t="s">
        <v>1244</v>
      </c>
      <c r="C735" s="19">
        <v>2019</v>
      </c>
      <c r="D735" s="19">
        <v>2022</v>
      </c>
      <c r="E735" s="25">
        <v>4239</v>
      </c>
      <c r="F735" s="25">
        <v>346.55099999999999</v>
      </c>
    </row>
    <row r="736" spans="1:6" s="26" customFormat="1" ht="30" x14ac:dyDescent="0.2">
      <c r="A736" s="19" t="s">
        <v>1245</v>
      </c>
      <c r="B736" s="24" t="s">
        <v>1246</v>
      </c>
      <c r="C736" s="19">
        <v>2018</v>
      </c>
      <c r="D736" s="19">
        <v>2022</v>
      </c>
      <c r="E736" s="25">
        <v>4153.8</v>
      </c>
      <c r="F736" s="25">
        <v>760.80410900000015</v>
      </c>
    </row>
    <row r="737" spans="1:6" s="26" customFormat="1" ht="30" x14ac:dyDescent="0.2">
      <c r="A737" s="19" t="s">
        <v>1247</v>
      </c>
      <c r="B737" s="24" t="s">
        <v>1248</v>
      </c>
      <c r="C737" s="19">
        <v>2020</v>
      </c>
      <c r="D737" s="19">
        <v>2022</v>
      </c>
      <c r="E737" s="25">
        <v>8500</v>
      </c>
      <c r="F737" s="25">
        <v>2640</v>
      </c>
    </row>
    <row r="738" spans="1:6" s="26" customFormat="1" ht="30" x14ac:dyDescent="0.2">
      <c r="A738" s="19" t="s">
        <v>1249</v>
      </c>
      <c r="B738" s="24" t="s">
        <v>1250</v>
      </c>
      <c r="C738" s="19">
        <v>2018</v>
      </c>
      <c r="D738" s="19">
        <v>2022</v>
      </c>
      <c r="E738" s="25">
        <v>6526.4</v>
      </c>
      <c r="F738" s="25">
        <v>2748.1403329999994</v>
      </c>
    </row>
    <row r="739" spans="1:6" s="26" customFormat="1" ht="30" x14ac:dyDescent="0.2">
      <c r="A739" s="19" t="s">
        <v>1251</v>
      </c>
      <c r="B739" s="24" t="s">
        <v>1252</v>
      </c>
      <c r="C739" s="19">
        <v>2018</v>
      </c>
      <c r="D739" s="19">
        <v>2022</v>
      </c>
      <c r="E739" s="25">
        <v>4445.7</v>
      </c>
      <c r="F739" s="25">
        <v>314.60884499999997</v>
      </c>
    </row>
    <row r="740" spans="1:6" s="26" customFormat="1" x14ac:dyDescent="0.2">
      <c r="A740" s="19" t="s">
        <v>1253</v>
      </c>
      <c r="B740" s="24" t="s">
        <v>1254</v>
      </c>
      <c r="C740" s="19">
        <v>2020</v>
      </c>
      <c r="D740" s="19">
        <v>2022</v>
      </c>
      <c r="E740" s="25">
        <v>8041.4</v>
      </c>
      <c r="F740" s="25">
        <v>4041.4128059999998</v>
      </c>
    </row>
    <row r="741" spans="1:6" s="26" customFormat="1" ht="30" x14ac:dyDescent="0.2">
      <c r="A741" s="19" t="s">
        <v>1255</v>
      </c>
      <c r="B741" s="24" t="s">
        <v>1256</v>
      </c>
      <c r="C741" s="19">
        <v>2019</v>
      </c>
      <c r="D741" s="19">
        <v>2022</v>
      </c>
      <c r="E741" s="25">
        <v>6507.6</v>
      </c>
      <c r="F741" s="25">
        <v>1160.0999999999999</v>
      </c>
    </row>
    <row r="742" spans="1:6" s="26" customFormat="1" ht="30" x14ac:dyDescent="0.2">
      <c r="A742" s="19" t="s">
        <v>1257</v>
      </c>
      <c r="B742" s="24" t="s">
        <v>1258</v>
      </c>
      <c r="C742" s="19">
        <v>2018</v>
      </c>
      <c r="D742" s="19">
        <v>2022</v>
      </c>
      <c r="E742" s="25">
        <v>6600</v>
      </c>
      <c r="F742" s="25">
        <v>1789</v>
      </c>
    </row>
    <row r="743" spans="1:6" s="26" customFormat="1" ht="30" x14ac:dyDescent="0.2">
      <c r="A743" s="19" t="s">
        <v>1259</v>
      </c>
      <c r="B743" s="24" t="s">
        <v>1260</v>
      </c>
      <c r="C743" s="19">
        <v>2018</v>
      </c>
      <c r="D743" s="19">
        <v>2022</v>
      </c>
      <c r="E743" s="25">
        <v>5632.2</v>
      </c>
      <c r="F743" s="25">
        <v>826.38608999999974</v>
      </c>
    </row>
    <row r="744" spans="1:6" s="26" customFormat="1" ht="30" x14ac:dyDescent="0.2">
      <c r="A744" s="19" t="s">
        <v>1261</v>
      </c>
      <c r="B744" s="24" t="s">
        <v>1262</v>
      </c>
      <c r="C744" s="19">
        <v>2021</v>
      </c>
      <c r="D744" s="19">
        <v>2022</v>
      </c>
      <c r="E744" s="25">
        <v>5496.4</v>
      </c>
      <c r="F744" s="25">
        <v>2748.2</v>
      </c>
    </row>
    <row r="745" spans="1:6" s="26" customFormat="1" ht="30" x14ac:dyDescent="0.2">
      <c r="A745" s="19" t="s">
        <v>1263</v>
      </c>
      <c r="B745" s="24" t="s">
        <v>1264</v>
      </c>
      <c r="C745" s="19">
        <v>2018</v>
      </c>
      <c r="D745" s="19">
        <v>2023</v>
      </c>
      <c r="E745" s="25">
        <v>8919</v>
      </c>
      <c r="F745" s="25">
        <v>3263.6917945116138</v>
      </c>
    </row>
    <row r="746" spans="1:6" s="26" customFormat="1" ht="30" x14ac:dyDescent="0.2">
      <c r="A746" s="19" t="s">
        <v>1265</v>
      </c>
      <c r="B746" s="24" t="s">
        <v>1266</v>
      </c>
      <c r="C746" s="19">
        <v>2019</v>
      </c>
      <c r="D746" s="19">
        <v>2022</v>
      </c>
      <c r="E746" s="25">
        <v>6500</v>
      </c>
      <c r="F746" s="25">
        <v>2971.8</v>
      </c>
    </row>
    <row r="747" spans="1:6" s="26" customFormat="1" ht="30" x14ac:dyDescent="0.2">
      <c r="A747" s="19" t="s">
        <v>1267</v>
      </c>
      <c r="B747" s="24" t="s">
        <v>1268</v>
      </c>
      <c r="C747" s="19">
        <v>2019</v>
      </c>
      <c r="D747" s="19">
        <v>2022</v>
      </c>
      <c r="E747" s="25">
        <v>9280.1</v>
      </c>
      <c r="F747" s="25">
        <v>1481.1895490000006</v>
      </c>
    </row>
    <row r="748" spans="1:6" s="26" customFormat="1" x14ac:dyDescent="0.2">
      <c r="A748" s="19" t="s">
        <v>1269</v>
      </c>
      <c r="B748" s="24" t="s">
        <v>1270</v>
      </c>
      <c r="C748" s="19">
        <v>2019</v>
      </c>
      <c r="D748" s="19">
        <v>2022</v>
      </c>
      <c r="E748" s="25">
        <v>7171</v>
      </c>
      <c r="F748" s="25">
        <v>3171</v>
      </c>
    </row>
    <row r="749" spans="1:6" s="26" customFormat="1" ht="30" x14ac:dyDescent="0.2">
      <c r="A749" s="19" t="s">
        <v>1271</v>
      </c>
      <c r="B749" s="24" t="s">
        <v>1272</v>
      </c>
      <c r="C749" s="19">
        <v>2019</v>
      </c>
      <c r="D749" s="19">
        <v>2022</v>
      </c>
      <c r="E749" s="25">
        <v>2300</v>
      </c>
      <c r="F749" s="25">
        <v>475.54497300000003</v>
      </c>
    </row>
    <row r="750" spans="1:6" s="26" customFormat="1" ht="30" x14ac:dyDescent="0.2">
      <c r="A750" s="19" t="s">
        <v>1273</v>
      </c>
      <c r="B750" s="24" t="s">
        <v>1274</v>
      </c>
      <c r="C750" s="19">
        <v>2021</v>
      </c>
      <c r="D750" s="19">
        <v>2022</v>
      </c>
      <c r="E750" s="25">
        <v>4494.5</v>
      </c>
      <c r="F750" s="25">
        <v>2946.3</v>
      </c>
    </row>
    <row r="751" spans="1:6" s="26" customFormat="1" x14ac:dyDescent="0.2">
      <c r="A751" s="19" t="s">
        <v>1275</v>
      </c>
      <c r="B751" s="24" t="s">
        <v>1276</v>
      </c>
      <c r="C751" s="19">
        <v>2020</v>
      </c>
      <c r="D751" s="19">
        <v>2022</v>
      </c>
      <c r="E751" s="25">
        <v>4450.8999999999996</v>
      </c>
      <c r="F751" s="25">
        <v>950.9</v>
      </c>
    </row>
    <row r="752" spans="1:6" s="26" customFormat="1" ht="30" x14ac:dyDescent="0.2">
      <c r="A752" s="19" t="s">
        <v>1277</v>
      </c>
      <c r="B752" s="24" t="s">
        <v>1278</v>
      </c>
      <c r="C752" s="19">
        <v>2019</v>
      </c>
      <c r="D752" s="19">
        <v>2022</v>
      </c>
      <c r="E752" s="25">
        <v>3600</v>
      </c>
      <c r="F752" s="25">
        <v>123.09475900000007</v>
      </c>
    </row>
    <row r="753" spans="1:6" s="26" customFormat="1" x14ac:dyDescent="0.2">
      <c r="A753" s="19" t="s">
        <v>1279</v>
      </c>
      <c r="B753" s="24" t="s">
        <v>1280</v>
      </c>
      <c r="C753" s="19">
        <v>2021</v>
      </c>
      <c r="D753" s="19">
        <v>2023</v>
      </c>
      <c r="E753" s="25">
        <v>8800</v>
      </c>
      <c r="F753" s="25">
        <v>2246.7827035641567</v>
      </c>
    </row>
    <row r="754" spans="1:6" s="26" customFormat="1" x14ac:dyDescent="0.2">
      <c r="A754" s="19" t="s">
        <v>1281</v>
      </c>
      <c r="B754" s="24" t="s">
        <v>1282</v>
      </c>
      <c r="C754" s="19">
        <v>2021</v>
      </c>
      <c r="D754" s="19">
        <v>2022</v>
      </c>
      <c r="E754" s="25">
        <v>2751.5</v>
      </c>
      <c r="F754" s="25">
        <v>1751.5</v>
      </c>
    </row>
    <row r="755" spans="1:6" s="26" customFormat="1" x14ac:dyDescent="0.2">
      <c r="A755" s="19" t="s">
        <v>1283</v>
      </c>
      <c r="B755" s="24" t="s">
        <v>1284</v>
      </c>
      <c r="C755" s="19">
        <v>2020</v>
      </c>
      <c r="D755" s="19">
        <v>2022</v>
      </c>
      <c r="E755" s="25">
        <v>4003.6</v>
      </c>
      <c r="F755" s="25">
        <v>2074.8000000000002</v>
      </c>
    </row>
    <row r="756" spans="1:6" s="26" customFormat="1" ht="30" x14ac:dyDescent="0.2">
      <c r="A756" s="19" t="s">
        <v>1285</v>
      </c>
      <c r="B756" s="24" t="s">
        <v>1286</v>
      </c>
      <c r="C756" s="19">
        <v>2019</v>
      </c>
      <c r="D756" s="19">
        <v>2023</v>
      </c>
      <c r="E756" s="25">
        <v>3200</v>
      </c>
      <c r="F756" s="25">
        <v>311.351112</v>
      </c>
    </row>
    <row r="757" spans="1:6" s="26" customFormat="1" ht="30" x14ac:dyDescent="0.2">
      <c r="A757" s="19" t="s">
        <v>1287</v>
      </c>
      <c r="B757" s="24" t="s">
        <v>1288</v>
      </c>
      <c r="C757" s="19">
        <v>2021</v>
      </c>
      <c r="D757" s="19">
        <v>2022</v>
      </c>
      <c r="E757" s="25">
        <v>7300</v>
      </c>
      <c r="F757" s="25">
        <v>6250</v>
      </c>
    </row>
    <row r="758" spans="1:6" s="26" customFormat="1" x14ac:dyDescent="0.2">
      <c r="A758" s="19" t="s">
        <v>1289</v>
      </c>
      <c r="B758" s="24" t="s">
        <v>1290</v>
      </c>
      <c r="C758" s="19">
        <v>2020</v>
      </c>
      <c r="D758" s="19">
        <v>2022</v>
      </c>
      <c r="E758" s="25">
        <v>800</v>
      </c>
      <c r="F758" s="25">
        <v>143.20213999999999</v>
      </c>
    </row>
    <row r="759" spans="1:6" s="26" customFormat="1" x14ac:dyDescent="0.2">
      <c r="A759" s="19" t="s">
        <v>1291</v>
      </c>
      <c r="B759" s="24" t="s">
        <v>1292</v>
      </c>
      <c r="C759" s="19">
        <v>2019</v>
      </c>
      <c r="D759" s="19">
        <v>2022</v>
      </c>
      <c r="E759" s="25">
        <v>3800</v>
      </c>
      <c r="F759" s="25">
        <v>2138.1428510000001</v>
      </c>
    </row>
    <row r="760" spans="1:6" s="26" customFormat="1" ht="30" x14ac:dyDescent="0.2">
      <c r="A760" s="19" t="s">
        <v>1293</v>
      </c>
      <c r="B760" s="24" t="s">
        <v>1294</v>
      </c>
      <c r="C760" s="19">
        <v>2020</v>
      </c>
      <c r="D760" s="19">
        <v>2022</v>
      </c>
      <c r="E760" s="25">
        <v>2000</v>
      </c>
      <c r="F760" s="25">
        <v>1025</v>
      </c>
    </row>
    <row r="761" spans="1:6" s="26" customFormat="1" ht="30" x14ac:dyDescent="0.2">
      <c r="A761" s="19" t="s">
        <v>1295</v>
      </c>
      <c r="B761" s="24" t="s">
        <v>1296</v>
      </c>
      <c r="C761" s="19">
        <v>2021</v>
      </c>
      <c r="D761" s="19">
        <v>2022</v>
      </c>
      <c r="E761" s="25">
        <v>4700</v>
      </c>
      <c r="F761" s="25">
        <v>2700</v>
      </c>
    </row>
    <row r="762" spans="1:6" s="26" customFormat="1" ht="30" x14ac:dyDescent="0.2">
      <c r="A762" s="19" t="s">
        <v>1297</v>
      </c>
      <c r="B762" s="24" t="s">
        <v>1298</v>
      </c>
      <c r="C762" s="19">
        <v>2021</v>
      </c>
      <c r="D762" s="19">
        <v>2022</v>
      </c>
      <c r="E762" s="25">
        <v>1000</v>
      </c>
      <c r="F762" s="25">
        <v>800</v>
      </c>
    </row>
    <row r="763" spans="1:6" s="26" customFormat="1" ht="30" x14ac:dyDescent="0.2">
      <c r="A763" s="19" t="s">
        <v>1299</v>
      </c>
      <c r="B763" s="24" t="s">
        <v>1300</v>
      </c>
      <c r="C763" s="19">
        <v>2018</v>
      </c>
      <c r="D763" s="19">
        <v>2022</v>
      </c>
      <c r="E763" s="25">
        <v>3157.2</v>
      </c>
      <c r="F763" s="25">
        <v>1857.2</v>
      </c>
    </row>
    <row r="764" spans="1:6" s="26" customFormat="1" ht="30" x14ac:dyDescent="0.2">
      <c r="A764" s="19" t="s">
        <v>1301</v>
      </c>
      <c r="B764" s="24" t="s">
        <v>1302</v>
      </c>
      <c r="C764" s="19">
        <v>2018</v>
      </c>
      <c r="D764" s="19">
        <v>2022</v>
      </c>
      <c r="E764" s="25">
        <v>3101</v>
      </c>
      <c r="F764" s="25">
        <v>156</v>
      </c>
    </row>
    <row r="765" spans="1:6" s="26" customFormat="1" ht="30" x14ac:dyDescent="0.2">
      <c r="A765" s="19" t="s">
        <v>1303</v>
      </c>
      <c r="B765" s="24" t="s">
        <v>1304</v>
      </c>
      <c r="C765" s="19">
        <v>2020</v>
      </c>
      <c r="D765" s="19">
        <v>2023</v>
      </c>
      <c r="E765" s="25">
        <v>4511.5</v>
      </c>
      <c r="F765" s="25">
        <v>519.70000000000005</v>
      </c>
    </row>
    <row r="766" spans="1:6" s="26" customFormat="1" ht="30" x14ac:dyDescent="0.2">
      <c r="A766" s="19" t="s">
        <v>1305</v>
      </c>
      <c r="B766" s="24" t="s">
        <v>1306</v>
      </c>
      <c r="C766" s="19">
        <v>2018</v>
      </c>
      <c r="D766" s="19">
        <v>2023</v>
      </c>
      <c r="E766" s="25">
        <v>4364.5</v>
      </c>
      <c r="F766" s="25">
        <v>446.72871900000001</v>
      </c>
    </row>
    <row r="767" spans="1:6" s="26" customFormat="1" ht="30" x14ac:dyDescent="0.2">
      <c r="A767" s="19" t="s">
        <v>1307</v>
      </c>
      <c r="B767" s="24" t="s">
        <v>1308</v>
      </c>
      <c r="C767" s="19">
        <v>2018</v>
      </c>
      <c r="D767" s="19">
        <v>2022</v>
      </c>
      <c r="E767" s="25">
        <v>5772.1</v>
      </c>
      <c r="F767" s="25">
        <v>2912.1</v>
      </c>
    </row>
    <row r="768" spans="1:6" s="26" customFormat="1" ht="30" x14ac:dyDescent="0.2">
      <c r="A768" s="19" t="s">
        <v>1309</v>
      </c>
      <c r="B768" s="24" t="s">
        <v>1310</v>
      </c>
      <c r="C768" s="19">
        <v>2018</v>
      </c>
      <c r="D768" s="19">
        <v>2022</v>
      </c>
      <c r="E768" s="25">
        <v>5424.9</v>
      </c>
      <c r="F768" s="25">
        <v>2291.1</v>
      </c>
    </row>
    <row r="769" spans="1:6" s="26" customFormat="1" ht="30" x14ac:dyDescent="0.2">
      <c r="A769" s="19" t="s">
        <v>1311</v>
      </c>
      <c r="B769" s="24" t="s">
        <v>1312</v>
      </c>
      <c r="C769" s="19">
        <v>2021</v>
      </c>
      <c r="D769" s="19">
        <v>2022</v>
      </c>
      <c r="E769" s="25">
        <v>3800</v>
      </c>
      <c r="F769" s="25">
        <v>3750</v>
      </c>
    </row>
    <row r="770" spans="1:6" s="26" customFormat="1" ht="30" x14ac:dyDescent="0.2">
      <c r="A770" s="19" t="s">
        <v>1313</v>
      </c>
      <c r="B770" s="24" t="s">
        <v>1314</v>
      </c>
      <c r="C770" s="19">
        <v>2018</v>
      </c>
      <c r="D770" s="19">
        <v>2022</v>
      </c>
      <c r="E770" s="25">
        <v>3487.7</v>
      </c>
      <c r="F770" s="25">
        <v>1078.9970379999995</v>
      </c>
    </row>
    <row r="771" spans="1:6" s="26" customFormat="1" ht="30" x14ac:dyDescent="0.2">
      <c r="A771" s="19" t="s">
        <v>1315</v>
      </c>
      <c r="B771" s="24" t="s">
        <v>1316</v>
      </c>
      <c r="C771" s="19">
        <v>2018</v>
      </c>
      <c r="D771" s="19">
        <v>2022</v>
      </c>
      <c r="E771" s="25">
        <v>3840</v>
      </c>
      <c r="F771" s="25">
        <v>241.9</v>
      </c>
    </row>
    <row r="772" spans="1:6" s="26" customFormat="1" ht="30" x14ac:dyDescent="0.2">
      <c r="A772" s="19" t="s">
        <v>1317</v>
      </c>
      <c r="B772" s="24" t="s">
        <v>1318</v>
      </c>
      <c r="C772" s="19">
        <v>2018</v>
      </c>
      <c r="D772" s="19">
        <v>2023</v>
      </c>
      <c r="E772" s="25">
        <v>6515.6</v>
      </c>
      <c r="F772" s="25">
        <v>1174.2</v>
      </c>
    </row>
    <row r="773" spans="1:6" s="26" customFormat="1" ht="30" x14ac:dyDescent="0.2">
      <c r="A773" s="19" t="s">
        <v>1319</v>
      </c>
      <c r="B773" s="24" t="s">
        <v>1320</v>
      </c>
      <c r="C773" s="19">
        <v>2018</v>
      </c>
      <c r="D773" s="19">
        <v>2023</v>
      </c>
      <c r="E773" s="25">
        <v>5194.3</v>
      </c>
      <c r="F773" s="25">
        <v>1937.966214</v>
      </c>
    </row>
    <row r="774" spans="1:6" s="26" customFormat="1" x14ac:dyDescent="0.2">
      <c r="A774" s="19" t="s">
        <v>1321</v>
      </c>
      <c r="B774" s="24" t="s">
        <v>1322</v>
      </c>
      <c r="C774" s="19">
        <v>2020</v>
      </c>
      <c r="D774" s="19">
        <v>2022</v>
      </c>
      <c r="E774" s="25">
        <v>1040</v>
      </c>
      <c r="F774" s="25">
        <v>161.99803300000008</v>
      </c>
    </row>
    <row r="775" spans="1:6" s="26" customFormat="1" x14ac:dyDescent="0.2">
      <c r="A775" s="19" t="s">
        <v>1323</v>
      </c>
      <c r="B775" s="24" t="s">
        <v>1324</v>
      </c>
      <c r="C775" s="19">
        <v>2021</v>
      </c>
      <c r="D775" s="19">
        <v>2022</v>
      </c>
      <c r="E775" s="25">
        <v>2700</v>
      </c>
      <c r="F775" s="25">
        <v>2200</v>
      </c>
    </row>
    <row r="776" spans="1:6" s="26" customFormat="1" ht="30" x14ac:dyDescent="0.2">
      <c r="A776" s="19" t="s">
        <v>1325</v>
      </c>
      <c r="B776" s="24" t="s">
        <v>1326</v>
      </c>
      <c r="C776" s="19">
        <v>2019</v>
      </c>
      <c r="D776" s="19">
        <v>2022</v>
      </c>
      <c r="E776" s="25">
        <v>1300</v>
      </c>
      <c r="F776" s="25">
        <v>104.7</v>
      </c>
    </row>
    <row r="777" spans="1:6" s="26" customFormat="1" x14ac:dyDescent="0.2">
      <c r="A777" s="19" t="s">
        <v>1327</v>
      </c>
      <c r="B777" s="24" t="s">
        <v>1328</v>
      </c>
      <c r="C777" s="19">
        <v>2019</v>
      </c>
      <c r="D777" s="19">
        <v>2022</v>
      </c>
      <c r="E777" s="25">
        <v>1946.5</v>
      </c>
      <c r="F777" s="25">
        <v>96.665693999999803</v>
      </c>
    </row>
    <row r="778" spans="1:6" s="26" customFormat="1" x14ac:dyDescent="0.2">
      <c r="A778" s="19" t="s">
        <v>1329</v>
      </c>
      <c r="B778" s="24" t="s">
        <v>1330</v>
      </c>
      <c r="C778" s="19">
        <v>2019</v>
      </c>
      <c r="D778" s="19">
        <v>2022</v>
      </c>
      <c r="E778" s="25">
        <v>1845.5</v>
      </c>
      <c r="F778" s="25">
        <v>845.87082199999998</v>
      </c>
    </row>
    <row r="779" spans="1:6" s="26" customFormat="1" x14ac:dyDescent="0.2">
      <c r="A779" s="19" t="s">
        <v>1331</v>
      </c>
      <c r="B779" s="24" t="s">
        <v>1332</v>
      </c>
      <c r="C779" s="19">
        <v>2019</v>
      </c>
      <c r="D779" s="19">
        <v>2022</v>
      </c>
      <c r="E779" s="25">
        <v>1914.1</v>
      </c>
      <c r="F779" s="25">
        <v>1484.3220099999999</v>
      </c>
    </row>
    <row r="780" spans="1:6" s="26" customFormat="1" ht="30" x14ac:dyDescent="0.2">
      <c r="A780" s="19" t="s">
        <v>1333</v>
      </c>
      <c r="B780" s="24" t="s">
        <v>1334</v>
      </c>
      <c r="C780" s="19">
        <v>2020</v>
      </c>
      <c r="D780" s="19">
        <v>2022</v>
      </c>
      <c r="E780" s="25">
        <v>1300</v>
      </c>
      <c r="F780" s="25">
        <v>700</v>
      </c>
    </row>
    <row r="781" spans="1:6" s="26" customFormat="1" x14ac:dyDescent="0.2">
      <c r="A781" s="19" t="s">
        <v>1335</v>
      </c>
      <c r="B781" s="24" t="s">
        <v>1336</v>
      </c>
      <c r="C781" s="19">
        <v>2018</v>
      </c>
      <c r="D781" s="19">
        <v>2022</v>
      </c>
      <c r="E781" s="25">
        <v>1012.3</v>
      </c>
      <c r="F781" s="25">
        <v>202.3</v>
      </c>
    </row>
    <row r="782" spans="1:6" s="26" customFormat="1" ht="30" x14ac:dyDescent="0.2">
      <c r="A782" s="19" t="s">
        <v>1337</v>
      </c>
      <c r="B782" s="24" t="s">
        <v>1338</v>
      </c>
      <c r="C782" s="19">
        <v>2021</v>
      </c>
      <c r="D782" s="19">
        <v>2022</v>
      </c>
      <c r="E782" s="25">
        <v>1200</v>
      </c>
      <c r="F782" s="25">
        <v>1000</v>
      </c>
    </row>
    <row r="783" spans="1:6" s="26" customFormat="1" ht="30" x14ac:dyDescent="0.2">
      <c r="A783" s="19" t="s">
        <v>1339</v>
      </c>
      <c r="B783" s="24" t="s">
        <v>1340</v>
      </c>
      <c r="C783" s="19">
        <v>2020</v>
      </c>
      <c r="D783" s="19">
        <v>2022</v>
      </c>
      <c r="E783" s="25">
        <v>2214.4</v>
      </c>
      <c r="F783" s="25">
        <v>814.4</v>
      </c>
    </row>
    <row r="784" spans="1:6" s="26" customFormat="1" x14ac:dyDescent="0.2">
      <c r="A784" s="19" t="s">
        <v>1341</v>
      </c>
      <c r="B784" s="24" t="s">
        <v>1342</v>
      </c>
      <c r="C784" s="19">
        <v>2019</v>
      </c>
      <c r="D784" s="19">
        <v>2022</v>
      </c>
      <c r="E784" s="25">
        <v>1500</v>
      </c>
      <c r="F784" s="25">
        <v>197.34556999999995</v>
      </c>
    </row>
    <row r="785" spans="1:6" s="26" customFormat="1" ht="30" x14ac:dyDescent="0.2">
      <c r="A785" s="19" t="s">
        <v>1343</v>
      </c>
      <c r="B785" s="24" t="s">
        <v>1344</v>
      </c>
      <c r="C785" s="19">
        <v>2019</v>
      </c>
      <c r="D785" s="19">
        <v>2022</v>
      </c>
      <c r="E785" s="25">
        <v>3100</v>
      </c>
      <c r="F785" s="25">
        <v>1920</v>
      </c>
    </row>
    <row r="786" spans="1:6" s="26" customFormat="1" ht="30" x14ac:dyDescent="0.2">
      <c r="A786" s="19" t="s">
        <v>1345</v>
      </c>
      <c r="B786" s="24" t="s">
        <v>1346</v>
      </c>
      <c r="C786" s="19">
        <v>2019</v>
      </c>
      <c r="D786" s="19">
        <v>2022</v>
      </c>
      <c r="E786" s="25">
        <v>3200</v>
      </c>
      <c r="F786" s="25">
        <v>840</v>
      </c>
    </row>
    <row r="787" spans="1:6" s="26" customFormat="1" ht="30" x14ac:dyDescent="0.2">
      <c r="A787" s="19" t="s">
        <v>1347</v>
      </c>
      <c r="B787" s="24" t="s">
        <v>1348</v>
      </c>
      <c r="C787" s="19">
        <v>2021</v>
      </c>
      <c r="D787" s="19">
        <v>2022</v>
      </c>
      <c r="E787" s="25">
        <v>1620</v>
      </c>
      <c r="F787" s="25">
        <v>100</v>
      </c>
    </row>
    <row r="788" spans="1:6" s="26" customFormat="1" x14ac:dyDescent="0.2">
      <c r="A788" s="19" t="s">
        <v>1349</v>
      </c>
      <c r="B788" s="24" t="s">
        <v>1350</v>
      </c>
      <c r="C788" s="19">
        <v>2020</v>
      </c>
      <c r="D788" s="19">
        <v>2023</v>
      </c>
      <c r="E788" s="25">
        <v>2022.2</v>
      </c>
      <c r="F788" s="25">
        <v>1000</v>
      </c>
    </row>
    <row r="789" spans="1:6" s="26" customFormat="1" x14ac:dyDescent="0.2">
      <c r="A789" s="19" t="s">
        <v>1351</v>
      </c>
      <c r="B789" s="24" t="s">
        <v>1352</v>
      </c>
      <c r="C789" s="19">
        <v>2019</v>
      </c>
      <c r="D789" s="19">
        <v>2022</v>
      </c>
      <c r="E789" s="25">
        <v>1598.5</v>
      </c>
      <c r="F789" s="25">
        <v>10.5</v>
      </c>
    </row>
    <row r="790" spans="1:6" s="26" customFormat="1" ht="30" x14ac:dyDescent="0.2">
      <c r="A790" s="19" t="s">
        <v>1353</v>
      </c>
      <c r="B790" s="24" t="s">
        <v>1354</v>
      </c>
      <c r="C790" s="19">
        <v>2021</v>
      </c>
      <c r="D790" s="19">
        <v>2022</v>
      </c>
      <c r="E790" s="25">
        <v>1200</v>
      </c>
      <c r="F790" s="25">
        <v>1031.2</v>
      </c>
    </row>
    <row r="791" spans="1:6" s="26" customFormat="1" ht="30" x14ac:dyDescent="0.2">
      <c r="A791" s="19" t="s">
        <v>1355</v>
      </c>
      <c r="B791" s="24" t="s">
        <v>1356</v>
      </c>
      <c r="C791" s="19">
        <v>2020</v>
      </c>
      <c r="D791" s="19">
        <v>2022</v>
      </c>
      <c r="E791" s="25">
        <v>1370.8</v>
      </c>
      <c r="F791" s="25">
        <v>400.8</v>
      </c>
    </row>
    <row r="792" spans="1:6" s="26" customFormat="1" x14ac:dyDescent="0.2">
      <c r="A792" s="19" t="s">
        <v>1357</v>
      </c>
      <c r="B792" s="24" t="s">
        <v>1358</v>
      </c>
      <c r="C792" s="19">
        <v>2020</v>
      </c>
      <c r="D792" s="19">
        <v>2022</v>
      </c>
      <c r="E792" s="25">
        <v>500</v>
      </c>
      <c r="F792" s="25">
        <v>230.688774</v>
      </c>
    </row>
    <row r="793" spans="1:6" s="26" customFormat="1" ht="30" x14ac:dyDescent="0.2">
      <c r="A793" s="19" t="s">
        <v>1359</v>
      </c>
      <c r="B793" s="24" t="s">
        <v>1360</v>
      </c>
      <c r="C793" s="19">
        <v>2020</v>
      </c>
      <c r="D793" s="19">
        <v>2023</v>
      </c>
      <c r="E793" s="25">
        <v>1060</v>
      </c>
      <c r="F793" s="25">
        <v>345</v>
      </c>
    </row>
    <row r="794" spans="1:6" s="26" customFormat="1" ht="30" x14ac:dyDescent="0.2">
      <c r="A794" s="19" t="s">
        <v>1361</v>
      </c>
      <c r="B794" s="24" t="s">
        <v>1362</v>
      </c>
      <c r="C794" s="19">
        <v>2021</v>
      </c>
      <c r="D794" s="19">
        <v>2022</v>
      </c>
      <c r="E794" s="25">
        <v>620.29999999999995</v>
      </c>
      <c r="F794" s="25">
        <v>420.3</v>
      </c>
    </row>
    <row r="795" spans="1:6" s="26" customFormat="1" ht="30" x14ac:dyDescent="0.2">
      <c r="A795" s="19" t="s">
        <v>1363</v>
      </c>
      <c r="B795" s="24" t="s">
        <v>1364</v>
      </c>
      <c r="C795" s="19">
        <v>2020</v>
      </c>
      <c r="D795" s="19">
        <v>2022</v>
      </c>
      <c r="E795" s="25">
        <v>3300</v>
      </c>
      <c r="F795" s="25">
        <v>300</v>
      </c>
    </row>
    <row r="796" spans="1:6" s="26" customFormat="1" ht="30" x14ac:dyDescent="0.2">
      <c r="A796" s="19" t="s">
        <v>1365</v>
      </c>
      <c r="B796" s="24" t="s">
        <v>1366</v>
      </c>
      <c r="C796" s="19">
        <v>2021</v>
      </c>
      <c r="D796" s="19">
        <v>2023</v>
      </c>
      <c r="E796" s="25">
        <v>6819.3</v>
      </c>
      <c r="F796" s="25">
        <v>2382.951352265015</v>
      </c>
    </row>
    <row r="797" spans="1:6" s="26" customFormat="1" ht="30" x14ac:dyDescent="0.2">
      <c r="A797" s="19" t="s">
        <v>1367</v>
      </c>
      <c r="B797" s="24" t="s">
        <v>1368</v>
      </c>
      <c r="C797" s="19">
        <v>2021</v>
      </c>
      <c r="D797" s="19">
        <v>2022</v>
      </c>
      <c r="E797" s="25">
        <v>4000</v>
      </c>
      <c r="F797" s="25">
        <v>2368.8000000000002</v>
      </c>
    </row>
    <row r="798" spans="1:6" s="26" customFormat="1" ht="30" x14ac:dyDescent="0.2">
      <c r="A798" s="19" t="s">
        <v>1369</v>
      </c>
      <c r="B798" s="24" t="s">
        <v>1370</v>
      </c>
      <c r="C798" s="19">
        <v>2012</v>
      </c>
      <c r="D798" s="19">
        <v>2023</v>
      </c>
      <c r="E798" s="25">
        <v>6996.6</v>
      </c>
      <c r="F798" s="25">
        <v>361.7</v>
      </c>
    </row>
    <row r="799" spans="1:6" s="26" customFormat="1" ht="30" x14ac:dyDescent="0.2">
      <c r="A799" s="19" t="s">
        <v>1371</v>
      </c>
      <c r="B799" s="24" t="s">
        <v>1372</v>
      </c>
      <c r="C799" s="19">
        <v>2019</v>
      </c>
      <c r="D799" s="19">
        <v>2022</v>
      </c>
      <c r="E799" s="25">
        <v>2406.1</v>
      </c>
      <c r="F799" s="25">
        <v>275.3</v>
      </c>
    </row>
    <row r="800" spans="1:6" s="26" customFormat="1" ht="30" x14ac:dyDescent="0.2">
      <c r="A800" s="19" t="s">
        <v>1373</v>
      </c>
      <c r="B800" s="24" t="s">
        <v>1374</v>
      </c>
      <c r="C800" s="19">
        <v>2019</v>
      </c>
      <c r="D800" s="19">
        <v>2022</v>
      </c>
      <c r="E800" s="25">
        <v>1899.3</v>
      </c>
      <c r="F800" s="25">
        <v>176.82300000000001</v>
      </c>
    </row>
    <row r="801" spans="1:6" s="26" customFormat="1" x14ac:dyDescent="0.2">
      <c r="A801" s="19" t="s">
        <v>1375</v>
      </c>
      <c r="B801" s="24" t="s">
        <v>1376</v>
      </c>
      <c r="C801" s="19">
        <v>2020</v>
      </c>
      <c r="D801" s="19">
        <v>2022</v>
      </c>
      <c r="E801" s="25">
        <v>1576.1</v>
      </c>
      <c r="F801" s="25">
        <v>76.099999999999994</v>
      </c>
    </row>
    <row r="802" spans="1:6" s="26" customFormat="1" x14ac:dyDescent="0.2">
      <c r="A802" s="19" t="s">
        <v>1377</v>
      </c>
      <c r="B802" s="24" t="s">
        <v>1378</v>
      </c>
      <c r="C802" s="19">
        <v>2020</v>
      </c>
      <c r="D802" s="19">
        <v>2022</v>
      </c>
      <c r="E802" s="25">
        <v>2437.0462419999999</v>
      </c>
      <c r="F802" s="25">
        <v>1437</v>
      </c>
    </row>
    <row r="803" spans="1:6" s="26" customFormat="1" x14ac:dyDescent="0.2">
      <c r="A803" s="19" t="s">
        <v>1379</v>
      </c>
      <c r="B803" s="24" t="s">
        <v>1380</v>
      </c>
      <c r="C803" s="19">
        <v>2021</v>
      </c>
      <c r="D803" s="19">
        <v>2022</v>
      </c>
      <c r="E803" s="25">
        <v>1300</v>
      </c>
      <c r="F803" s="25">
        <v>800</v>
      </c>
    </row>
    <row r="804" spans="1:6" s="26" customFormat="1" ht="30" x14ac:dyDescent="0.2">
      <c r="A804" s="19" t="s">
        <v>1381</v>
      </c>
      <c r="B804" s="24" t="s">
        <v>1382</v>
      </c>
      <c r="C804" s="19">
        <v>2018</v>
      </c>
      <c r="D804" s="19">
        <v>2022</v>
      </c>
      <c r="E804" s="25">
        <v>6818.3</v>
      </c>
      <c r="F804" s="25">
        <v>1042.1000029999996</v>
      </c>
    </row>
    <row r="805" spans="1:6" s="26" customFormat="1" ht="30" x14ac:dyDescent="0.2">
      <c r="A805" s="19" t="s">
        <v>1383</v>
      </c>
      <c r="B805" s="24" t="s">
        <v>1384</v>
      </c>
      <c r="C805" s="19">
        <v>2020</v>
      </c>
      <c r="D805" s="19">
        <v>2022</v>
      </c>
      <c r="E805" s="25">
        <v>1687.5</v>
      </c>
      <c r="F805" s="25">
        <v>159.99</v>
      </c>
    </row>
    <row r="806" spans="1:6" s="26" customFormat="1" x14ac:dyDescent="0.2">
      <c r="A806" s="19" t="s">
        <v>1385</v>
      </c>
      <c r="B806" s="24" t="s">
        <v>1386</v>
      </c>
      <c r="C806" s="19">
        <v>2019</v>
      </c>
      <c r="D806" s="19">
        <v>2022</v>
      </c>
      <c r="E806" s="25">
        <v>1674.4</v>
      </c>
      <c r="F806" s="25">
        <v>147.27487199999996</v>
      </c>
    </row>
    <row r="807" spans="1:6" s="26" customFormat="1" ht="30" x14ac:dyDescent="0.2">
      <c r="A807" s="19" t="s">
        <v>1387</v>
      </c>
      <c r="B807" s="24" t="s">
        <v>1388</v>
      </c>
      <c r="C807" s="19">
        <v>2019</v>
      </c>
      <c r="D807" s="19">
        <v>2022</v>
      </c>
      <c r="E807" s="25">
        <v>2135.5</v>
      </c>
      <c r="F807" s="25">
        <v>527</v>
      </c>
    </row>
    <row r="808" spans="1:6" s="26" customFormat="1" ht="30" x14ac:dyDescent="0.2">
      <c r="A808" s="19" t="s">
        <v>1389</v>
      </c>
      <c r="B808" s="24" t="s">
        <v>1390</v>
      </c>
      <c r="C808" s="19">
        <v>2019</v>
      </c>
      <c r="D808" s="19">
        <v>2022</v>
      </c>
      <c r="E808" s="25">
        <v>3896</v>
      </c>
      <c r="F808" s="25">
        <v>400.95084600000018</v>
      </c>
    </row>
    <row r="809" spans="1:6" s="26" customFormat="1" ht="30" x14ac:dyDescent="0.2">
      <c r="A809" s="19" t="s">
        <v>1391</v>
      </c>
      <c r="B809" s="24" t="s">
        <v>1392</v>
      </c>
      <c r="C809" s="19">
        <v>2018</v>
      </c>
      <c r="D809" s="19">
        <v>2023</v>
      </c>
      <c r="E809" s="25">
        <v>2500</v>
      </c>
      <c r="F809" s="25">
        <v>407.46454499999999</v>
      </c>
    </row>
    <row r="810" spans="1:6" s="26" customFormat="1" ht="30" x14ac:dyDescent="0.2">
      <c r="A810" s="19" t="s">
        <v>1393</v>
      </c>
      <c r="B810" s="24" t="s">
        <v>1394</v>
      </c>
      <c r="C810" s="19">
        <v>2018</v>
      </c>
      <c r="D810" s="19">
        <v>2022</v>
      </c>
      <c r="E810" s="25">
        <v>2788.7</v>
      </c>
      <c r="F810" s="25">
        <v>523.29999999999995</v>
      </c>
    </row>
    <row r="811" spans="1:6" s="26" customFormat="1" ht="30" x14ac:dyDescent="0.2">
      <c r="A811" s="19" t="s">
        <v>1395</v>
      </c>
      <c r="B811" s="24" t="s">
        <v>1396</v>
      </c>
      <c r="C811" s="19">
        <v>2019</v>
      </c>
      <c r="D811" s="19">
        <v>2022</v>
      </c>
      <c r="E811" s="25">
        <v>3519.5</v>
      </c>
      <c r="F811" s="25">
        <v>2176.7932609999998</v>
      </c>
    </row>
    <row r="812" spans="1:6" s="26" customFormat="1" ht="30" x14ac:dyDescent="0.2">
      <c r="A812" s="19" t="s">
        <v>1397</v>
      </c>
      <c r="B812" s="24" t="s">
        <v>1398</v>
      </c>
      <c r="C812" s="19">
        <v>2021</v>
      </c>
      <c r="D812" s="19">
        <v>2022</v>
      </c>
      <c r="E812" s="25">
        <v>2000</v>
      </c>
      <c r="F812" s="25">
        <v>1125</v>
      </c>
    </row>
    <row r="813" spans="1:6" s="26" customFormat="1" x14ac:dyDescent="0.2">
      <c r="A813" s="19" t="s">
        <v>1399</v>
      </c>
      <c r="B813" s="24" t="s">
        <v>1400</v>
      </c>
      <c r="C813" s="19">
        <v>2020</v>
      </c>
      <c r="D813" s="19">
        <v>2022</v>
      </c>
      <c r="E813" s="25">
        <v>450</v>
      </c>
      <c r="F813" s="25">
        <v>50</v>
      </c>
    </row>
    <row r="814" spans="1:6" s="26" customFormat="1" x14ac:dyDescent="0.2">
      <c r="A814" s="19" t="s">
        <v>1401</v>
      </c>
      <c r="B814" s="24" t="s">
        <v>1402</v>
      </c>
      <c r="C814" s="19">
        <v>2020</v>
      </c>
      <c r="D814" s="19">
        <v>2022</v>
      </c>
      <c r="E814" s="25">
        <v>1155</v>
      </c>
      <c r="F814" s="25">
        <v>700</v>
      </c>
    </row>
    <row r="815" spans="1:6" s="26" customFormat="1" ht="30" x14ac:dyDescent="0.2">
      <c r="A815" s="19" t="s">
        <v>1403</v>
      </c>
      <c r="B815" s="24" t="s">
        <v>1404</v>
      </c>
      <c r="C815" s="19">
        <v>2021</v>
      </c>
      <c r="D815" s="19">
        <v>2022</v>
      </c>
      <c r="E815" s="25">
        <v>2400</v>
      </c>
      <c r="F815" s="25">
        <v>1650</v>
      </c>
    </row>
    <row r="816" spans="1:6" s="26" customFormat="1" ht="30" x14ac:dyDescent="0.2">
      <c r="A816" s="19" t="s">
        <v>1405</v>
      </c>
      <c r="B816" s="24" t="s">
        <v>1406</v>
      </c>
      <c r="C816" s="19">
        <v>2020</v>
      </c>
      <c r="D816" s="19">
        <v>2022</v>
      </c>
      <c r="E816" s="25">
        <v>3500</v>
      </c>
      <c r="F816" s="25">
        <v>50</v>
      </c>
    </row>
    <row r="817" spans="1:6" s="26" customFormat="1" ht="30" x14ac:dyDescent="0.2">
      <c r="A817" s="19" t="s">
        <v>1407</v>
      </c>
      <c r="B817" s="24" t="s">
        <v>1408</v>
      </c>
      <c r="C817" s="19">
        <v>2020</v>
      </c>
      <c r="D817" s="19">
        <v>2022</v>
      </c>
      <c r="E817" s="25">
        <v>1505.65</v>
      </c>
      <c r="F817" s="25">
        <v>505.65</v>
      </c>
    </row>
    <row r="818" spans="1:6" s="26" customFormat="1" x14ac:dyDescent="0.2">
      <c r="A818" s="19" t="s">
        <v>1409</v>
      </c>
      <c r="B818" s="24" t="s">
        <v>1410</v>
      </c>
      <c r="C818" s="19">
        <v>2021</v>
      </c>
      <c r="D818" s="19">
        <v>2022</v>
      </c>
      <c r="E818" s="25">
        <v>1500</v>
      </c>
      <c r="F818" s="25">
        <v>1200</v>
      </c>
    </row>
    <row r="819" spans="1:6" s="26" customFormat="1" x14ac:dyDescent="0.2">
      <c r="A819" s="19" t="s">
        <v>1411</v>
      </c>
      <c r="B819" s="24" t="s">
        <v>1410</v>
      </c>
      <c r="C819" s="19">
        <v>2021</v>
      </c>
      <c r="D819" s="19">
        <v>2022</v>
      </c>
      <c r="E819" s="25">
        <v>1500</v>
      </c>
      <c r="F819" s="25">
        <v>1200</v>
      </c>
    </row>
    <row r="820" spans="1:6" s="26" customFormat="1" x14ac:dyDescent="0.2">
      <c r="A820" s="19" t="s">
        <v>1412</v>
      </c>
      <c r="B820" s="24" t="s">
        <v>1413</v>
      </c>
      <c r="C820" s="19">
        <v>2020</v>
      </c>
      <c r="D820" s="19">
        <v>2022</v>
      </c>
      <c r="E820" s="25">
        <v>1397.581273</v>
      </c>
      <c r="F820" s="25">
        <v>447.58127300000001</v>
      </c>
    </row>
    <row r="821" spans="1:6" s="26" customFormat="1" x14ac:dyDescent="0.2">
      <c r="A821" s="19" t="s">
        <v>1414</v>
      </c>
      <c r="B821" s="24" t="s">
        <v>1415</v>
      </c>
      <c r="C821" s="19">
        <v>2019</v>
      </c>
      <c r="D821" s="19">
        <v>2022</v>
      </c>
      <c r="E821" s="25">
        <v>1663.8</v>
      </c>
      <c r="F821" s="25">
        <v>263.96736799999996</v>
      </c>
    </row>
    <row r="822" spans="1:6" s="26" customFormat="1" ht="30" x14ac:dyDescent="0.2">
      <c r="A822" s="19" t="s">
        <v>1416</v>
      </c>
      <c r="B822" s="24" t="s">
        <v>1417</v>
      </c>
      <c r="C822" s="19">
        <v>2019</v>
      </c>
      <c r="D822" s="19">
        <v>2022</v>
      </c>
      <c r="E822" s="25">
        <v>1591.9</v>
      </c>
      <c r="F822" s="25">
        <v>361.88099999999997</v>
      </c>
    </row>
    <row r="823" spans="1:6" s="26" customFormat="1" ht="30" x14ac:dyDescent="0.2">
      <c r="A823" s="19" t="s">
        <v>1418</v>
      </c>
      <c r="B823" s="24" t="s">
        <v>1419</v>
      </c>
      <c r="C823" s="19">
        <v>2018</v>
      </c>
      <c r="D823" s="19">
        <v>2022</v>
      </c>
      <c r="E823" s="25">
        <v>1207.0899999999999</v>
      </c>
      <c r="F823" s="25">
        <v>844.59</v>
      </c>
    </row>
    <row r="824" spans="1:6" s="26" customFormat="1" ht="30" x14ac:dyDescent="0.2">
      <c r="A824" s="19" t="s">
        <v>1420</v>
      </c>
      <c r="B824" s="24" t="s">
        <v>1421</v>
      </c>
      <c r="C824" s="19">
        <v>2021</v>
      </c>
      <c r="D824" s="19">
        <v>2022</v>
      </c>
      <c r="E824" s="25">
        <v>1400</v>
      </c>
      <c r="F824" s="25">
        <v>980</v>
      </c>
    </row>
    <row r="825" spans="1:6" s="26" customFormat="1" x14ac:dyDescent="0.2">
      <c r="A825" s="19" t="s">
        <v>1422</v>
      </c>
      <c r="B825" s="24" t="s">
        <v>1423</v>
      </c>
      <c r="C825" s="19">
        <v>2020</v>
      </c>
      <c r="D825" s="19">
        <v>2022</v>
      </c>
      <c r="E825" s="25">
        <v>1200</v>
      </c>
      <c r="F825" s="25">
        <v>100</v>
      </c>
    </row>
    <row r="826" spans="1:6" s="26" customFormat="1" x14ac:dyDescent="0.2">
      <c r="A826" s="19" t="s">
        <v>1424</v>
      </c>
      <c r="B826" s="24" t="s">
        <v>1425</v>
      </c>
      <c r="C826" s="19">
        <v>2019</v>
      </c>
      <c r="D826" s="19">
        <v>2023</v>
      </c>
      <c r="E826" s="25">
        <v>1230</v>
      </c>
      <c r="F826" s="25">
        <v>530</v>
      </c>
    </row>
    <row r="827" spans="1:6" s="26" customFormat="1" ht="30" x14ac:dyDescent="0.2">
      <c r="A827" s="19" t="s">
        <v>1426</v>
      </c>
      <c r="B827" s="24" t="s">
        <v>1427</v>
      </c>
      <c r="C827" s="19">
        <v>2020</v>
      </c>
      <c r="D827" s="19">
        <v>2022</v>
      </c>
      <c r="E827" s="25">
        <v>800</v>
      </c>
      <c r="F827" s="25">
        <v>200</v>
      </c>
    </row>
    <row r="828" spans="1:6" s="26" customFormat="1" x14ac:dyDescent="0.2">
      <c r="A828" s="19" t="s">
        <v>1428</v>
      </c>
      <c r="B828" s="24" t="s">
        <v>1429</v>
      </c>
      <c r="C828" s="19">
        <v>2021</v>
      </c>
      <c r="D828" s="19">
        <v>2022</v>
      </c>
      <c r="E828" s="25">
        <v>1400</v>
      </c>
      <c r="F828" s="25">
        <v>900</v>
      </c>
    </row>
    <row r="829" spans="1:6" s="26" customFormat="1" x14ac:dyDescent="0.2">
      <c r="A829" s="19" t="s">
        <v>1430</v>
      </c>
      <c r="B829" s="24" t="s">
        <v>1431</v>
      </c>
      <c r="C829" s="19">
        <v>2021</v>
      </c>
      <c r="D829" s="19">
        <v>2022</v>
      </c>
      <c r="E829" s="25">
        <v>1500</v>
      </c>
      <c r="F829" s="25">
        <v>1000</v>
      </c>
    </row>
    <row r="830" spans="1:6" s="26" customFormat="1" x14ac:dyDescent="0.2">
      <c r="A830" s="19" t="s">
        <v>1432</v>
      </c>
      <c r="B830" s="24" t="s">
        <v>1433</v>
      </c>
      <c r="C830" s="19">
        <v>2019</v>
      </c>
      <c r="D830" s="19">
        <v>2022</v>
      </c>
      <c r="E830" s="25">
        <v>2163.8000000000002</v>
      </c>
      <c r="F830" s="25">
        <v>1017.8</v>
      </c>
    </row>
    <row r="831" spans="1:6" s="26" customFormat="1" x14ac:dyDescent="0.2">
      <c r="A831" s="19" t="s">
        <v>1434</v>
      </c>
      <c r="B831" s="24" t="s">
        <v>1435</v>
      </c>
      <c r="C831" s="19">
        <v>2020</v>
      </c>
      <c r="D831" s="19">
        <v>2022</v>
      </c>
      <c r="E831" s="25">
        <v>1741.4</v>
      </c>
      <c r="F831" s="25">
        <v>410.19130000000001</v>
      </c>
    </row>
    <row r="832" spans="1:6" s="26" customFormat="1" x14ac:dyDescent="0.2">
      <c r="A832" s="19" t="s">
        <v>1436</v>
      </c>
      <c r="B832" s="24" t="s">
        <v>1437</v>
      </c>
      <c r="C832" s="19">
        <v>2019</v>
      </c>
      <c r="D832" s="19">
        <v>2022</v>
      </c>
      <c r="E832" s="25">
        <v>1842.6</v>
      </c>
      <c r="F832" s="25">
        <v>600</v>
      </c>
    </row>
    <row r="833" spans="1:6" s="26" customFormat="1" x14ac:dyDescent="0.2">
      <c r="A833" s="19" t="s">
        <v>1438</v>
      </c>
      <c r="B833" s="24" t="s">
        <v>1439</v>
      </c>
      <c r="C833" s="19">
        <v>2019</v>
      </c>
      <c r="D833" s="19">
        <v>2023</v>
      </c>
      <c r="E833" s="25">
        <v>1800</v>
      </c>
      <c r="F833" s="25">
        <v>195.93300199999999</v>
      </c>
    </row>
    <row r="834" spans="1:6" s="26" customFormat="1" x14ac:dyDescent="0.2">
      <c r="A834" s="19" t="s">
        <v>1440</v>
      </c>
      <c r="B834" s="24" t="s">
        <v>1441</v>
      </c>
      <c r="C834" s="19">
        <v>2018</v>
      </c>
      <c r="D834" s="19">
        <v>2022</v>
      </c>
      <c r="E834" s="25">
        <v>1984.6</v>
      </c>
      <c r="F834" s="25">
        <v>334.6</v>
      </c>
    </row>
    <row r="835" spans="1:6" s="26" customFormat="1" x14ac:dyDescent="0.2">
      <c r="A835" s="19" t="s">
        <v>1442</v>
      </c>
      <c r="B835" s="24" t="s">
        <v>1443</v>
      </c>
      <c r="C835" s="19">
        <v>2014</v>
      </c>
      <c r="D835" s="19">
        <v>2022</v>
      </c>
      <c r="E835" s="25">
        <v>1651.4</v>
      </c>
      <c r="F835" s="25">
        <v>178.50056100000006</v>
      </c>
    </row>
    <row r="836" spans="1:6" s="26" customFormat="1" x14ac:dyDescent="0.2">
      <c r="A836" s="19" t="s">
        <v>1444</v>
      </c>
      <c r="B836" s="24" t="s">
        <v>1445</v>
      </c>
      <c r="C836" s="19">
        <v>2021</v>
      </c>
      <c r="D836" s="19">
        <v>2022</v>
      </c>
      <c r="E836" s="25">
        <v>1300</v>
      </c>
      <c r="F836" s="25">
        <v>1100</v>
      </c>
    </row>
    <row r="837" spans="1:6" s="26" customFormat="1" x14ac:dyDescent="0.2">
      <c r="A837" s="19" t="s">
        <v>1446</v>
      </c>
      <c r="B837" s="24" t="s">
        <v>1447</v>
      </c>
      <c r="C837" s="19">
        <v>2021</v>
      </c>
      <c r="D837" s="19">
        <v>2022</v>
      </c>
      <c r="E837" s="25">
        <v>1300</v>
      </c>
      <c r="F837" s="25">
        <v>1100</v>
      </c>
    </row>
    <row r="838" spans="1:6" s="26" customFormat="1" x14ac:dyDescent="0.2">
      <c r="A838" s="19" t="s">
        <v>1448</v>
      </c>
      <c r="B838" s="24" t="s">
        <v>1449</v>
      </c>
      <c r="C838" s="19">
        <v>2021</v>
      </c>
      <c r="D838" s="19">
        <v>2022</v>
      </c>
      <c r="E838" s="25">
        <v>1600</v>
      </c>
      <c r="F838" s="25">
        <v>1200</v>
      </c>
    </row>
    <row r="839" spans="1:6" s="26" customFormat="1" x14ac:dyDescent="0.2">
      <c r="A839" s="19" t="s">
        <v>1450</v>
      </c>
      <c r="B839" s="24" t="s">
        <v>1451</v>
      </c>
      <c r="C839" s="19">
        <v>2019</v>
      </c>
      <c r="D839" s="19">
        <v>2023</v>
      </c>
      <c r="E839" s="25">
        <v>1558</v>
      </c>
      <c r="F839" s="25">
        <v>321.5</v>
      </c>
    </row>
    <row r="840" spans="1:6" s="26" customFormat="1" x14ac:dyDescent="0.2">
      <c r="A840" s="19" t="s">
        <v>1452</v>
      </c>
      <c r="B840" s="24" t="s">
        <v>1453</v>
      </c>
      <c r="C840" s="19">
        <v>2021</v>
      </c>
      <c r="D840" s="19">
        <v>2022</v>
      </c>
      <c r="E840" s="25">
        <v>1500</v>
      </c>
      <c r="F840" s="25">
        <v>1100</v>
      </c>
    </row>
    <row r="841" spans="1:6" s="26" customFormat="1" ht="30" x14ac:dyDescent="0.2">
      <c r="A841" s="19" t="s">
        <v>1454</v>
      </c>
      <c r="B841" s="24" t="s">
        <v>1455</v>
      </c>
      <c r="C841" s="19">
        <v>2018</v>
      </c>
      <c r="D841" s="19">
        <v>2022</v>
      </c>
      <c r="E841" s="25">
        <v>1500</v>
      </c>
      <c r="F841" s="25">
        <v>134.1</v>
      </c>
    </row>
    <row r="842" spans="1:6" s="26" customFormat="1" ht="30" x14ac:dyDescent="0.2">
      <c r="A842" s="19" t="s">
        <v>1456</v>
      </c>
      <c r="B842" s="24" t="s">
        <v>1457</v>
      </c>
      <c r="C842" s="19">
        <v>2018</v>
      </c>
      <c r="D842" s="19">
        <v>2023</v>
      </c>
      <c r="E842" s="25">
        <v>1750</v>
      </c>
      <c r="F842" s="25">
        <v>262.39536199999998</v>
      </c>
    </row>
    <row r="843" spans="1:6" s="26" customFormat="1" ht="30" x14ac:dyDescent="0.2">
      <c r="A843" s="19" t="s">
        <v>1458</v>
      </c>
      <c r="B843" s="24" t="s">
        <v>1459</v>
      </c>
      <c r="C843" s="19">
        <v>2018</v>
      </c>
      <c r="D843" s="19">
        <v>2022</v>
      </c>
      <c r="E843" s="25">
        <v>1803</v>
      </c>
      <c r="F843" s="25">
        <v>653.51139999999998</v>
      </c>
    </row>
    <row r="844" spans="1:6" s="26" customFormat="1" ht="30" x14ac:dyDescent="0.2">
      <c r="A844" s="19" t="s">
        <v>1460</v>
      </c>
      <c r="B844" s="24" t="s">
        <v>1461</v>
      </c>
      <c r="C844" s="19">
        <v>2018</v>
      </c>
      <c r="D844" s="19">
        <v>2022</v>
      </c>
      <c r="E844" s="25">
        <v>1788.8</v>
      </c>
      <c r="F844" s="25">
        <v>350.75686599999995</v>
      </c>
    </row>
    <row r="845" spans="1:6" s="26" customFormat="1" ht="30" x14ac:dyDescent="0.2">
      <c r="A845" s="19" t="s">
        <v>1462</v>
      </c>
      <c r="B845" s="24" t="s">
        <v>1461</v>
      </c>
      <c r="C845" s="19">
        <v>2020</v>
      </c>
      <c r="D845" s="19">
        <v>2022</v>
      </c>
      <c r="E845" s="25">
        <v>1800</v>
      </c>
      <c r="F845" s="25">
        <v>50</v>
      </c>
    </row>
    <row r="846" spans="1:6" s="26" customFormat="1" ht="30" x14ac:dyDescent="0.2">
      <c r="A846" s="19" t="s">
        <v>1463</v>
      </c>
      <c r="B846" s="24" t="s">
        <v>1464</v>
      </c>
      <c r="C846" s="19">
        <v>2020</v>
      </c>
      <c r="D846" s="19">
        <v>2022</v>
      </c>
      <c r="E846" s="25">
        <v>3616.2</v>
      </c>
      <c r="F846" s="25">
        <v>1866.2</v>
      </c>
    </row>
    <row r="847" spans="1:6" s="26" customFormat="1" ht="30" x14ac:dyDescent="0.2">
      <c r="A847" s="19" t="s">
        <v>1465</v>
      </c>
      <c r="B847" s="24" t="s">
        <v>1466</v>
      </c>
      <c r="C847" s="19">
        <v>2020</v>
      </c>
      <c r="D847" s="19">
        <v>2022</v>
      </c>
      <c r="E847" s="25">
        <v>4852</v>
      </c>
      <c r="F847" s="25">
        <v>3052</v>
      </c>
    </row>
    <row r="848" spans="1:6" s="26" customFormat="1" ht="30" x14ac:dyDescent="0.2">
      <c r="A848" s="19" t="s">
        <v>1467</v>
      </c>
      <c r="B848" s="24" t="s">
        <v>1468</v>
      </c>
      <c r="C848" s="19">
        <v>2021</v>
      </c>
      <c r="D848" s="19">
        <v>2022</v>
      </c>
      <c r="E848" s="25">
        <v>1750</v>
      </c>
      <c r="F848" s="25">
        <v>1250</v>
      </c>
    </row>
    <row r="849" spans="1:6" s="26" customFormat="1" ht="30" x14ac:dyDescent="0.2">
      <c r="A849" s="19" t="s">
        <v>1469</v>
      </c>
      <c r="B849" s="24" t="s">
        <v>1470</v>
      </c>
      <c r="C849" s="19">
        <v>2019</v>
      </c>
      <c r="D849" s="19">
        <v>2022</v>
      </c>
      <c r="E849" s="25">
        <v>1609.5</v>
      </c>
      <c r="F849" s="25">
        <v>259.5971219999999</v>
      </c>
    </row>
    <row r="850" spans="1:6" s="26" customFormat="1" x14ac:dyDescent="0.2">
      <c r="A850" s="19" t="s">
        <v>1471</v>
      </c>
      <c r="B850" s="24" t="s">
        <v>1472</v>
      </c>
      <c r="C850" s="19">
        <v>2019</v>
      </c>
      <c r="D850" s="19">
        <v>2023</v>
      </c>
      <c r="E850" s="25">
        <v>1500</v>
      </c>
      <c r="F850" s="25">
        <v>321.59829400000001</v>
      </c>
    </row>
    <row r="851" spans="1:6" s="26" customFormat="1" x14ac:dyDescent="0.2">
      <c r="A851" s="19" t="s">
        <v>1473</v>
      </c>
      <c r="B851" s="24" t="s">
        <v>1474</v>
      </c>
      <c r="C851" s="19">
        <v>2020</v>
      </c>
      <c r="D851" s="19">
        <v>2022</v>
      </c>
      <c r="E851" s="25">
        <v>2895.12</v>
      </c>
      <c r="F851" s="25">
        <v>1445.12</v>
      </c>
    </row>
    <row r="852" spans="1:6" s="26" customFormat="1" x14ac:dyDescent="0.2">
      <c r="A852" s="19" t="s">
        <v>1475</v>
      </c>
      <c r="B852" s="24" t="s">
        <v>1476</v>
      </c>
      <c r="C852" s="19">
        <v>2019</v>
      </c>
      <c r="D852" s="19">
        <v>2023</v>
      </c>
      <c r="E852" s="25">
        <v>2100</v>
      </c>
      <c r="F852" s="25">
        <v>1100</v>
      </c>
    </row>
    <row r="853" spans="1:6" s="26" customFormat="1" ht="30" x14ac:dyDescent="0.2">
      <c r="A853" s="19" t="s">
        <v>1477</v>
      </c>
      <c r="B853" s="24" t="s">
        <v>1478</v>
      </c>
      <c r="C853" s="19">
        <v>2021</v>
      </c>
      <c r="D853" s="19">
        <v>2022</v>
      </c>
      <c r="E853" s="25">
        <v>1900</v>
      </c>
      <c r="F853" s="25">
        <v>1600</v>
      </c>
    </row>
    <row r="854" spans="1:6" s="26" customFormat="1" ht="30" x14ac:dyDescent="0.2">
      <c r="A854" s="19" t="s">
        <v>1479</v>
      </c>
      <c r="B854" s="24" t="s">
        <v>1480</v>
      </c>
      <c r="C854" s="19">
        <v>2018</v>
      </c>
      <c r="D854" s="19">
        <v>2023</v>
      </c>
      <c r="E854" s="25">
        <v>1900</v>
      </c>
      <c r="F854" s="25">
        <v>523.89673600000003</v>
      </c>
    </row>
    <row r="855" spans="1:6" s="26" customFormat="1" ht="30" x14ac:dyDescent="0.2">
      <c r="A855" s="19" t="s">
        <v>1481</v>
      </c>
      <c r="B855" s="24" t="s">
        <v>1482</v>
      </c>
      <c r="C855" s="19">
        <v>2019</v>
      </c>
      <c r="D855" s="19">
        <v>2022</v>
      </c>
      <c r="E855" s="25">
        <v>2794.4</v>
      </c>
      <c r="F855" s="25">
        <v>1222.4000000000001</v>
      </c>
    </row>
    <row r="856" spans="1:6" s="26" customFormat="1" x14ac:dyDescent="0.2">
      <c r="A856" s="19" t="s">
        <v>1483</v>
      </c>
      <c r="B856" s="24" t="s">
        <v>1484</v>
      </c>
      <c r="C856" s="19">
        <v>2021</v>
      </c>
      <c r="D856" s="19">
        <v>2022</v>
      </c>
      <c r="E856" s="25">
        <v>2200</v>
      </c>
      <c r="F856" s="25">
        <v>1200</v>
      </c>
    </row>
    <row r="857" spans="1:6" s="26" customFormat="1" x14ac:dyDescent="0.2">
      <c r="A857" s="19" t="s">
        <v>1485</v>
      </c>
      <c r="B857" s="24" t="s">
        <v>1486</v>
      </c>
      <c r="C857" s="19">
        <v>2019</v>
      </c>
      <c r="D857" s="19">
        <v>2022</v>
      </c>
      <c r="E857" s="25">
        <v>2185.6</v>
      </c>
      <c r="F857" s="25">
        <v>85.6</v>
      </c>
    </row>
    <row r="858" spans="1:6" s="26" customFormat="1" ht="30" x14ac:dyDescent="0.2">
      <c r="A858" s="19" t="s">
        <v>1487</v>
      </c>
      <c r="B858" s="24" t="s">
        <v>1488</v>
      </c>
      <c r="C858" s="19">
        <v>2018</v>
      </c>
      <c r="D858" s="19">
        <v>2022</v>
      </c>
      <c r="E858" s="25">
        <v>2441.1999999999998</v>
      </c>
      <c r="F858" s="25">
        <v>453.51058199999966</v>
      </c>
    </row>
    <row r="859" spans="1:6" s="26" customFormat="1" ht="30" x14ac:dyDescent="0.2">
      <c r="A859" s="19" t="s">
        <v>1489</v>
      </c>
      <c r="B859" s="24" t="s">
        <v>1490</v>
      </c>
      <c r="C859" s="19">
        <v>2019</v>
      </c>
      <c r="D859" s="19">
        <v>2022</v>
      </c>
      <c r="E859" s="25">
        <v>3483.1872720000001</v>
      </c>
      <c r="F859" s="25">
        <v>1083.1872720000001</v>
      </c>
    </row>
    <row r="860" spans="1:6" s="26" customFormat="1" ht="30" x14ac:dyDescent="0.2">
      <c r="A860" s="19" t="s">
        <v>1491</v>
      </c>
      <c r="B860" s="24" t="s">
        <v>1492</v>
      </c>
      <c r="C860" s="19">
        <v>2019</v>
      </c>
      <c r="D860" s="19">
        <v>2022</v>
      </c>
      <c r="E860" s="25">
        <v>2781.9</v>
      </c>
      <c r="F860" s="25">
        <v>830.73810300000014</v>
      </c>
    </row>
    <row r="861" spans="1:6" s="26" customFormat="1" ht="30" x14ac:dyDescent="0.2">
      <c r="A861" s="19" t="s">
        <v>1493</v>
      </c>
      <c r="B861" s="24" t="s">
        <v>1494</v>
      </c>
      <c r="C861" s="19">
        <v>2021</v>
      </c>
      <c r="D861" s="19">
        <v>2022</v>
      </c>
      <c r="E861" s="25">
        <v>2500</v>
      </c>
      <c r="F861" s="25">
        <v>1900</v>
      </c>
    </row>
    <row r="862" spans="1:6" s="26" customFormat="1" x14ac:dyDescent="0.2">
      <c r="A862" s="19" t="s">
        <v>1495</v>
      </c>
      <c r="B862" s="24" t="s">
        <v>1496</v>
      </c>
      <c r="C862" s="19">
        <v>2019</v>
      </c>
      <c r="D862" s="19">
        <v>2023</v>
      </c>
      <c r="E862" s="25">
        <v>3309.6</v>
      </c>
      <c r="F862" s="25">
        <v>301.39999999999998</v>
      </c>
    </row>
    <row r="863" spans="1:6" s="26" customFormat="1" ht="30" x14ac:dyDescent="0.2">
      <c r="A863" s="19" t="s">
        <v>1497</v>
      </c>
      <c r="B863" s="24" t="s">
        <v>1498</v>
      </c>
      <c r="C863" s="19">
        <v>2019</v>
      </c>
      <c r="D863" s="19">
        <v>2023</v>
      </c>
      <c r="E863" s="25">
        <v>2500</v>
      </c>
      <c r="F863" s="25">
        <v>500</v>
      </c>
    </row>
    <row r="864" spans="1:6" s="26" customFormat="1" x14ac:dyDescent="0.2">
      <c r="A864" s="19" t="s">
        <v>1499</v>
      </c>
      <c r="B864" s="24" t="s">
        <v>1500</v>
      </c>
      <c r="C864" s="19">
        <v>2018</v>
      </c>
      <c r="D864" s="19">
        <v>2022</v>
      </c>
      <c r="E864" s="25">
        <v>3339</v>
      </c>
      <c r="F864" s="25">
        <v>1309</v>
      </c>
    </row>
    <row r="865" spans="1:6" s="26" customFormat="1" ht="30" x14ac:dyDescent="0.2">
      <c r="A865" s="19" t="s">
        <v>1501</v>
      </c>
      <c r="B865" s="24" t="s">
        <v>1502</v>
      </c>
      <c r="C865" s="19">
        <v>2021</v>
      </c>
      <c r="D865" s="19">
        <v>2022</v>
      </c>
      <c r="E865" s="25">
        <v>2500</v>
      </c>
      <c r="F865" s="25">
        <v>2050</v>
      </c>
    </row>
    <row r="866" spans="1:6" s="26" customFormat="1" ht="30" x14ac:dyDescent="0.2">
      <c r="A866" s="19" t="s">
        <v>1503</v>
      </c>
      <c r="B866" s="24" t="s">
        <v>1504</v>
      </c>
      <c r="C866" s="19">
        <v>2018</v>
      </c>
      <c r="D866" s="19">
        <v>2022</v>
      </c>
      <c r="E866" s="25">
        <v>2547.1</v>
      </c>
      <c r="F866" s="25">
        <v>497.1</v>
      </c>
    </row>
    <row r="867" spans="1:6" s="26" customFormat="1" ht="30" x14ac:dyDescent="0.2">
      <c r="A867" s="19" t="s">
        <v>1505</v>
      </c>
      <c r="B867" s="24" t="s">
        <v>1506</v>
      </c>
      <c r="C867" s="19">
        <v>2018</v>
      </c>
      <c r="D867" s="19">
        <v>2022</v>
      </c>
      <c r="E867" s="25">
        <v>2506.6</v>
      </c>
      <c r="F867" s="25">
        <v>456.6</v>
      </c>
    </row>
    <row r="868" spans="1:6" s="26" customFormat="1" ht="30" x14ac:dyDescent="0.2">
      <c r="A868" s="19" t="s">
        <v>1507</v>
      </c>
      <c r="B868" s="24" t="s">
        <v>1508</v>
      </c>
      <c r="C868" s="19">
        <v>2018</v>
      </c>
      <c r="D868" s="19">
        <v>2022</v>
      </c>
      <c r="E868" s="25">
        <v>2653.9</v>
      </c>
      <c r="F868" s="25">
        <v>603.9</v>
      </c>
    </row>
    <row r="869" spans="1:6" s="26" customFormat="1" ht="30" x14ac:dyDescent="0.2">
      <c r="A869" s="19" t="s">
        <v>1509</v>
      </c>
      <c r="B869" s="24" t="s">
        <v>1510</v>
      </c>
      <c r="C869" s="19">
        <v>2018</v>
      </c>
      <c r="D869" s="19">
        <v>2022</v>
      </c>
      <c r="E869" s="25">
        <v>2292.8000000000002</v>
      </c>
      <c r="F869" s="25">
        <v>473.8818</v>
      </c>
    </row>
    <row r="870" spans="1:6" s="26" customFormat="1" ht="30" x14ac:dyDescent="0.2">
      <c r="A870" s="19" t="s">
        <v>1511</v>
      </c>
      <c r="B870" s="24" t="s">
        <v>1512</v>
      </c>
      <c r="C870" s="19">
        <v>2019</v>
      </c>
      <c r="D870" s="19">
        <v>2022</v>
      </c>
      <c r="E870" s="25">
        <v>3070.6</v>
      </c>
      <c r="F870" s="25">
        <v>370</v>
      </c>
    </row>
    <row r="871" spans="1:6" s="26" customFormat="1" x14ac:dyDescent="0.2">
      <c r="A871" s="19" t="s">
        <v>1513</v>
      </c>
      <c r="B871" s="24" t="s">
        <v>1514</v>
      </c>
      <c r="C871" s="19">
        <v>2019</v>
      </c>
      <c r="D871" s="19">
        <v>2022</v>
      </c>
      <c r="E871" s="25">
        <v>3265.4</v>
      </c>
      <c r="F871" s="25">
        <v>810.11869999999999</v>
      </c>
    </row>
    <row r="872" spans="1:6" s="26" customFormat="1" x14ac:dyDescent="0.2">
      <c r="A872" s="19" t="s">
        <v>1515</v>
      </c>
      <c r="B872" s="24" t="s">
        <v>1516</v>
      </c>
      <c r="C872" s="19">
        <v>2020</v>
      </c>
      <c r="D872" s="19">
        <v>2022</v>
      </c>
      <c r="E872" s="25">
        <v>380</v>
      </c>
      <c r="F872" s="25">
        <v>50</v>
      </c>
    </row>
    <row r="873" spans="1:6" s="26" customFormat="1" x14ac:dyDescent="0.2">
      <c r="A873" s="19" t="s">
        <v>1517</v>
      </c>
      <c r="B873" s="24" t="s">
        <v>1518</v>
      </c>
      <c r="C873" s="19">
        <v>2021</v>
      </c>
      <c r="D873" s="19">
        <v>2022</v>
      </c>
      <c r="E873" s="25">
        <v>750</v>
      </c>
      <c r="F873" s="25">
        <v>550</v>
      </c>
    </row>
    <row r="874" spans="1:6" s="26" customFormat="1" ht="30" x14ac:dyDescent="0.2">
      <c r="A874" s="19" t="s">
        <v>1519</v>
      </c>
      <c r="B874" s="24" t="s">
        <v>1520</v>
      </c>
      <c r="C874" s="19">
        <v>2020</v>
      </c>
      <c r="D874" s="19">
        <v>2022</v>
      </c>
      <c r="E874" s="25">
        <v>450</v>
      </c>
      <c r="F874" s="25">
        <v>50</v>
      </c>
    </row>
    <row r="875" spans="1:6" s="26" customFormat="1" x14ac:dyDescent="0.2">
      <c r="A875" s="19" t="s">
        <v>1521</v>
      </c>
      <c r="B875" s="24" t="s">
        <v>1522</v>
      </c>
      <c r="C875" s="19">
        <v>2018</v>
      </c>
      <c r="D875" s="19">
        <v>2022</v>
      </c>
      <c r="E875" s="25">
        <v>758.6</v>
      </c>
      <c r="F875" s="25">
        <v>272.2</v>
      </c>
    </row>
    <row r="876" spans="1:6" s="26" customFormat="1" x14ac:dyDescent="0.2">
      <c r="A876" s="19" t="s">
        <v>1523</v>
      </c>
      <c r="B876" s="24" t="s">
        <v>1524</v>
      </c>
      <c r="C876" s="19">
        <v>2019</v>
      </c>
      <c r="D876" s="19">
        <v>2022</v>
      </c>
      <c r="E876" s="25">
        <v>1548.9</v>
      </c>
      <c r="F876" s="25">
        <v>1048.9000000000001</v>
      </c>
    </row>
    <row r="877" spans="1:6" s="26" customFormat="1" x14ac:dyDescent="0.2">
      <c r="A877" s="19" t="s">
        <v>1525</v>
      </c>
      <c r="B877" s="24" t="s">
        <v>1526</v>
      </c>
      <c r="C877" s="19">
        <v>2019</v>
      </c>
      <c r="D877" s="19">
        <v>2022</v>
      </c>
      <c r="E877" s="25">
        <v>1374.7</v>
      </c>
      <c r="F877" s="25">
        <v>527.09109999999998</v>
      </c>
    </row>
    <row r="878" spans="1:6" s="26" customFormat="1" x14ac:dyDescent="0.2">
      <c r="A878" s="19" t="s">
        <v>1527</v>
      </c>
      <c r="B878" s="24" t="s">
        <v>1528</v>
      </c>
      <c r="C878" s="19">
        <v>2019</v>
      </c>
      <c r="D878" s="19">
        <v>2022</v>
      </c>
      <c r="E878" s="25">
        <v>1512.4</v>
      </c>
      <c r="F878" s="25">
        <v>882.87270000000001</v>
      </c>
    </row>
    <row r="879" spans="1:6" s="26" customFormat="1" x14ac:dyDescent="0.2">
      <c r="A879" s="19" t="s">
        <v>1529</v>
      </c>
      <c r="B879" s="24" t="s">
        <v>1530</v>
      </c>
      <c r="C879" s="19">
        <v>2018</v>
      </c>
      <c r="D879" s="19">
        <v>2022</v>
      </c>
      <c r="E879" s="25">
        <v>1169.9000000000001</v>
      </c>
      <c r="F879" s="25">
        <v>249.91489999999999</v>
      </c>
    </row>
    <row r="880" spans="1:6" s="26" customFormat="1" ht="30" x14ac:dyDescent="0.2">
      <c r="A880" s="19" t="s">
        <v>1531</v>
      </c>
      <c r="B880" s="24" t="s">
        <v>1532</v>
      </c>
      <c r="C880" s="19">
        <v>2021</v>
      </c>
      <c r="D880" s="19">
        <v>2022</v>
      </c>
      <c r="E880" s="25">
        <v>800</v>
      </c>
      <c r="F880" s="25">
        <v>600</v>
      </c>
    </row>
    <row r="881" spans="1:6" s="26" customFormat="1" x14ac:dyDescent="0.2">
      <c r="A881" s="19" t="s">
        <v>1533</v>
      </c>
      <c r="B881" s="24" t="s">
        <v>1534</v>
      </c>
      <c r="C881" s="19">
        <v>2021</v>
      </c>
      <c r="D881" s="19">
        <v>2022</v>
      </c>
      <c r="E881" s="25">
        <v>800</v>
      </c>
      <c r="F881" s="25">
        <v>300</v>
      </c>
    </row>
    <row r="882" spans="1:6" s="26" customFormat="1" ht="30" x14ac:dyDescent="0.2">
      <c r="A882" s="19" t="s">
        <v>1535</v>
      </c>
      <c r="B882" s="24" t="s">
        <v>1536</v>
      </c>
      <c r="C882" s="19">
        <v>2021</v>
      </c>
      <c r="D882" s="19">
        <v>2023</v>
      </c>
      <c r="E882" s="25">
        <v>1050</v>
      </c>
      <c r="F882" s="25">
        <v>770</v>
      </c>
    </row>
    <row r="883" spans="1:6" s="26" customFormat="1" ht="30" x14ac:dyDescent="0.2">
      <c r="A883" s="19" t="s">
        <v>1537</v>
      </c>
      <c r="B883" s="24" t="s">
        <v>1538</v>
      </c>
      <c r="C883" s="19">
        <v>2018</v>
      </c>
      <c r="D883" s="19">
        <v>2022</v>
      </c>
      <c r="E883" s="25">
        <v>604.70000000000005</v>
      </c>
      <c r="F883" s="25">
        <v>143.80000000000001</v>
      </c>
    </row>
    <row r="884" spans="1:6" s="26" customFormat="1" x14ac:dyDescent="0.2">
      <c r="A884" s="19" t="s">
        <v>1539</v>
      </c>
      <c r="B884" s="24" t="s">
        <v>1540</v>
      </c>
      <c r="C884" s="19">
        <v>2021</v>
      </c>
      <c r="D884" s="19">
        <v>2022</v>
      </c>
      <c r="E884" s="25">
        <v>852.933536</v>
      </c>
      <c r="F884" s="25">
        <v>222.933536</v>
      </c>
    </row>
    <row r="885" spans="1:6" s="26" customFormat="1" x14ac:dyDescent="0.2">
      <c r="A885" s="19" t="s">
        <v>1541</v>
      </c>
      <c r="B885" s="24" t="s">
        <v>1542</v>
      </c>
      <c r="C885" s="19">
        <v>2021</v>
      </c>
      <c r="D885" s="19">
        <v>2022</v>
      </c>
      <c r="E885" s="25">
        <v>950</v>
      </c>
      <c r="F885" s="25">
        <v>650</v>
      </c>
    </row>
    <row r="886" spans="1:6" s="26" customFormat="1" x14ac:dyDescent="0.2">
      <c r="A886" s="19" t="s">
        <v>1543</v>
      </c>
      <c r="B886" s="24" t="s">
        <v>1544</v>
      </c>
      <c r="C886" s="19">
        <v>2020</v>
      </c>
      <c r="D886" s="19">
        <v>2022</v>
      </c>
      <c r="E886" s="25">
        <v>1373</v>
      </c>
      <c r="F886" s="25">
        <v>234.9</v>
      </c>
    </row>
    <row r="887" spans="1:6" s="26" customFormat="1" ht="30" x14ac:dyDescent="0.2">
      <c r="A887" s="19" t="s">
        <v>1545</v>
      </c>
      <c r="B887" s="24" t="s">
        <v>1546</v>
      </c>
      <c r="C887" s="19">
        <v>2021</v>
      </c>
      <c r="D887" s="19">
        <v>2022</v>
      </c>
      <c r="E887" s="25">
        <v>1265</v>
      </c>
      <c r="F887" s="25">
        <v>895</v>
      </c>
    </row>
    <row r="888" spans="1:6" s="26" customFormat="1" ht="30" x14ac:dyDescent="0.2">
      <c r="A888" s="19" t="s">
        <v>1547</v>
      </c>
      <c r="B888" s="24" t="s">
        <v>1548</v>
      </c>
      <c r="C888" s="19">
        <v>2021</v>
      </c>
      <c r="D888" s="19">
        <v>2022</v>
      </c>
      <c r="E888" s="25">
        <v>1500</v>
      </c>
      <c r="F888" s="25">
        <v>1100</v>
      </c>
    </row>
    <row r="889" spans="1:6" s="26" customFormat="1" ht="30" x14ac:dyDescent="0.2">
      <c r="A889" s="19" t="s">
        <v>1549</v>
      </c>
      <c r="B889" s="24" t="s">
        <v>1550</v>
      </c>
      <c r="C889" s="19">
        <v>2021</v>
      </c>
      <c r="D889" s="19">
        <v>2022</v>
      </c>
      <c r="E889" s="25">
        <v>1600</v>
      </c>
      <c r="F889" s="25">
        <v>1365</v>
      </c>
    </row>
    <row r="890" spans="1:6" s="26" customFormat="1" ht="30" x14ac:dyDescent="0.2">
      <c r="A890" s="19" t="s">
        <v>1551</v>
      </c>
      <c r="B890" s="24" t="s">
        <v>1552</v>
      </c>
      <c r="C890" s="19">
        <v>2020</v>
      </c>
      <c r="D890" s="19">
        <v>2022</v>
      </c>
      <c r="E890" s="25">
        <v>2500</v>
      </c>
      <c r="F890" s="25">
        <v>1500</v>
      </c>
    </row>
    <row r="891" spans="1:6" s="26" customFormat="1" ht="30" x14ac:dyDescent="0.2">
      <c r="A891" s="19" t="s">
        <v>1553</v>
      </c>
      <c r="B891" s="24" t="s">
        <v>1554</v>
      </c>
      <c r="C891" s="19">
        <v>2018</v>
      </c>
      <c r="D891" s="19">
        <v>2023</v>
      </c>
      <c r="E891" s="25">
        <v>2500</v>
      </c>
      <c r="F891" s="25">
        <v>800</v>
      </c>
    </row>
    <row r="892" spans="1:6" s="26" customFormat="1" ht="30" x14ac:dyDescent="0.2">
      <c r="A892" s="19" t="s">
        <v>1555</v>
      </c>
      <c r="B892" s="24" t="s">
        <v>1556</v>
      </c>
      <c r="C892" s="19">
        <v>2018</v>
      </c>
      <c r="D892" s="19">
        <v>2022</v>
      </c>
      <c r="E892" s="25">
        <v>2780.8</v>
      </c>
      <c r="F892" s="25">
        <v>636.79999999999995</v>
      </c>
    </row>
    <row r="893" spans="1:6" s="26" customFormat="1" x14ac:dyDescent="0.2">
      <c r="A893" s="19" t="s">
        <v>1557</v>
      </c>
      <c r="B893" s="24" t="s">
        <v>1558</v>
      </c>
      <c r="C893" s="19">
        <v>2021</v>
      </c>
      <c r="D893" s="19">
        <v>2022</v>
      </c>
      <c r="E893" s="25">
        <v>960</v>
      </c>
      <c r="F893" s="25">
        <v>660</v>
      </c>
    </row>
    <row r="894" spans="1:6" s="26" customFormat="1" x14ac:dyDescent="0.2">
      <c r="A894" s="19" t="s">
        <v>1559</v>
      </c>
      <c r="B894" s="24" t="s">
        <v>1560</v>
      </c>
      <c r="C894" s="19">
        <v>2021</v>
      </c>
      <c r="D894" s="19">
        <v>2022</v>
      </c>
      <c r="E894" s="25">
        <v>951.7</v>
      </c>
      <c r="F894" s="25">
        <v>321.7</v>
      </c>
    </row>
    <row r="895" spans="1:6" s="26" customFormat="1" ht="30" x14ac:dyDescent="0.2">
      <c r="A895" s="19" t="s">
        <v>1561</v>
      </c>
      <c r="B895" s="24" t="s">
        <v>1562</v>
      </c>
      <c r="C895" s="19">
        <v>2020</v>
      </c>
      <c r="D895" s="19">
        <v>2022</v>
      </c>
      <c r="E895" s="25">
        <v>1169.5999999999999</v>
      </c>
      <c r="F895" s="25">
        <v>245.7</v>
      </c>
    </row>
    <row r="896" spans="1:6" s="26" customFormat="1" x14ac:dyDescent="0.2">
      <c r="A896" s="19" t="s">
        <v>1563</v>
      </c>
      <c r="B896" s="24" t="s">
        <v>1564</v>
      </c>
      <c r="C896" s="19">
        <v>2021</v>
      </c>
      <c r="D896" s="19">
        <v>2022</v>
      </c>
      <c r="E896" s="25">
        <v>250</v>
      </c>
      <c r="F896" s="25">
        <v>150</v>
      </c>
    </row>
    <row r="897" spans="1:6" s="26" customFormat="1" x14ac:dyDescent="0.2">
      <c r="A897" s="19" t="s">
        <v>1565</v>
      </c>
      <c r="B897" s="24" t="s">
        <v>1566</v>
      </c>
      <c r="C897" s="19">
        <v>2019</v>
      </c>
      <c r="D897" s="19">
        <v>2023</v>
      </c>
      <c r="E897" s="25">
        <v>1619.2</v>
      </c>
      <c r="F897" s="25">
        <v>296.47812199999998</v>
      </c>
    </row>
    <row r="898" spans="1:6" s="26" customFormat="1" ht="30" x14ac:dyDescent="0.2">
      <c r="A898" s="19" t="s">
        <v>1567</v>
      </c>
      <c r="B898" s="24" t="s">
        <v>1568</v>
      </c>
      <c r="C898" s="19">
        <v>2020</v>
      </c>
      <c r="D898" s="19">
        <v>2022</v>
      </c>
      <c r="E898" s="25">
        <v>350</v>
      </c>
      <c r="F898" s="25">
        <v>150</v>
      </c>
    </row>
    <row r="899" spans="1:6" s="26" customFormat="1" ht="30" x14ac:dyDescent="0.2">
      <c r="A899" s="19" t="s">
        <v>1569</v>
      </c>
      <c r="B899" s="24" t="s">
        <v>1570</v>
      </c>
      <c r="C899" s="19">
        <v>2012</v>
      </c>
      <c r="D899" s="19">
        <v>2023</v>
      </c>
      <c r="E899" s="25">
        <v>4286</v>
      </c>
      <c r="F899" s="25">
        <v>286</v>
      </c>
    </row>
    <row r="900" spans="1:6" s="26" customFormat="1" ht="45" x14ac:dyDescent="0.2">
      <c r="A900" s="19" t="s">
        <v>1571</v>
      </c>
      <c r="B900" s="24" t="s">
        <v>1572</v>
      </c>
      <c r="C900" s="19">
        <v>2015</v>
      </c>
      <c r="D900" s="19">
        <v>2023</v>
      </c>
      <c r="E900" s="25">
        <v>12900</v>
      </c>
      <c r="F900" s="25">
        <v>2388.1257609156473</v>
      </c>
    </row>
    <row r="901" spans="1:6" s="26" customFormat="1" x14ac:dyDescent="0.2">
      <c r="A901" s="19" t="s">
        <v>1573</v>
      </c>
      <c r="B901" s="24" t="s">
        <v>1574</v>
      </c>
      <c r="C901" s="19">
        <v>2019</v>
      </c>
      <c r="D901" s="19">
        <v>2022</v>
      </c>
      <c r="E901" s="25">
        <v>863.3</v>
      </c>
      <c r="F901" s="25">
        <v>273</v>
      </c>
    </row>
    <row r="902" spans="1:6" s="26" customFormat="1" x14ac:dyDescent="0.2">
      <c r="A902" s="19" t="s">
        <v>1575</v>
      </c>
      <c r="B902" s="24" t="s">
        <v>1576</v>
      </c>
      <c r="C902" s="19">
        <v>2020</v>
      </c>
      <c r="D902" s="19">
        <v>2022</v>
      </c>
      <c r="E902" s="25">
        <v>1885</v>
      </c>
      <c r="F902" s="25">
        <v>585</v>
      </c>
    </row>
    <row r="903" spans="1:6" s="26" customFormat="1" x14ac:dyDescent="0.2">
      <c r="A903" s="19" t="s">
        <v>1577</v>
      </c>
      <c r="B903" s="24" t="s">
        <v>1578</v>
      </c>
      <c r="C903" s="19">
        <v>2020</v>
      </c>
      <c r="D903" s="19">
        <v>2022</v>
      </c>
      <c r="E903" s="25">
        <v>1250</v>
      </c>
      <c r="F903" s="25">
        <v>100</v>
      </c>
    </row>
    <row r="904" spans="1:6" s="26" customFormat="1" x14ac:dyDescent="0.2">
      <c r="A904" s="21"/>
      <c r="B904" s="22" t="s">
        <v>19</v>
      </c>
      <c r="C904" s="21"/>
      <c r="D904" s="21"/>
      <c r="E904" s="23">
        <f t="shared" ref="E904:F904" si="178">SUM(E905:E1038)</f>
        <v>526322.07000000007</v>
      </c>
      <c r="F904" s="23">
        <f t="shared" si="178"/>
        <v>157186.57307667323</v>
      </c>
    </row>
    <row r="905" spans="1:6" s="26" customFormat="1" ht="60" x14ac:dyDescent="0.2">
      <c r="A905" s="19" t="s">
        <v>1579</v>
      </c>
      <c r="B905" s="24" t="s">
        <v>1580</v>
      </c>
      <c r="C905" s="19">
        <v>2022</v>
      </c>
      <c r="D905" s="19">
        <v>2023</v>
      </c>
      <c r="E905" s="25">
        <v>18991.400000000001</v>
      </c>
      <c r="F905" s="25">
        <v>5787.1675697864648</v>
      </c>
    </row>
    <row r="906" spans="1:6" s="26" customFormat="1" x14ac:dyDescent="0.2">
      <c r="A906" s="19" t="s">
        <v>1581</v>
      </c>
      <c r="B906" s="24" t="s">
        <v>1582</v>
      </c>
      <c r="C906" s="19">
        <v>2022</v>
      </c>
      <c r="D906" s="19">
        <v>2022</v>
      </c>
      <c r="E906" s="25">
        <v>250</v>
      </c>
      <c r="F906" s="25">
        <v>250</v>
      </c>
    </row>
    <row r="907" spans="1:6" s="26" customFormat="1" ht="30" x14ac:dyDescent="0.2">
      <c r="A907" s="19" t="s">
        <v>1583</v>
      </c>
      <c r="B907" s="24" t="s">
        <v>1584</v>
      </c>
      <c r="C907" s="19">
        <v>2022</v>
      </c>
      <c r="D907" s="19">
        <v>2023</v>
      </c>
      <c r="E907" s="25">
        <v>1277</v>
      </c>
      <c r="F907" s="25">
        <v>500</v>
      </c>
    </row>
    <row r="908" spans="1:6" s="26" customFormat="1" ht="30" x14ac:dyDescent="0.2">
      <c r="A908" s="19" t="s">
        <v>1585</v>
      </c>
      <c r="B908" s="24" t="s">
        <v>1586</v>
      </c>
      <c r="C908" s="19">
        <v>2022</v>
      </c>
      <c r="D908" s="19">
        <v>2023</v>
      </c>
      <c r="E908" s="25">
        <v>4144.7</v>
      </c>
      <c r="F908" s="25">
        <v>1190</v>
      </c>
    </row>
    <row r="909" spans="1:6" s="26" customFormat="1" ht="30" x14ac:dyDescent="0.2">
      <c r="A909" s="19" t="s">
        <v>1587</v>
      </c>
      <c r="B909" s="24" t="s">
        <v>1588</v>
      </c>
      <c r="C909" s="19">
        <v>2022</v>
      </c>
      <c r="D909" s="19">
        <v>2022</v>
      </c>
      <c r="E909" s="25">
        <v>2300</v>
      </c>
      <c r="F909" s="25">
        <v>2300</v>
      </c>
    </row>
    <row r="910" spans="1:6" s="26" customFormat="1" ht="30" x14ac:dyDescent="0.2">
      <c r="A910" s="19" t="s">
        <v>1589</v>
      </c>
      <c r="B910" s="24" t="s">
        <v>1590</v>
      </c>
      <c r="C910" s="19">
        <v>2022</v>
      </c>
      <c r="D910" s="19">
        <v>2023</v>
      </c>
      <c r="E910" s="25">
        <v>3500</v>
      </c>
      <c r="F910" s="25">
        <v>1809</v>
      </c>
    </row>
    <row r="911" spans="1:6" s="26" customFormat="1" ht="30" x14ac:dyDescent="0.2">
      <c r="A911" s="19" t="s">
        <v>1591</v>
      </c>
      <c r="B911" s="24" t="s">
        <v>1592</v>
      </c>
      <c r="C911" s="19">
        <v>2022</v>
      </c>
      <c r="D911" s="19">
        <v>2023</v>
      </c>
      <c r="E911" s="25">
        <v>4552.7</v>
      </c>
      <c r="F911" s="25">
        <v>1300</v>
      </c>
    </row>
    <row r="912" spans="1:6" s="26" customFormat="1" ht="30" x14ac:dyDescent="0.2">
      <c r="A912" s="19" t="s">
        <v>1593</v>
      </c>
      <c r="B912" s="24" t="s">
        <v>1594</v>
      </c>
      <c r="C912" s="19">
        <v>2022</v>
      </c>
      <c r="D912" s="19">
        <v>2023</v>
      </c>
      <c r="E912" s="25">
        <v>4552.7</v>
      </c>
      <c r="F912" s="25">
        <v>1300</v>
      </c>
    </row>
    <row r="913" spans="1:6" s="26" customFormat="1" ht="30" x14ac:dyDescent="0.2">
      <c r="A913" s="19" t="s">
        <v>1595</v>
      </c>
      <c r="B913" s="24" t="s">
        <v>1596</v>
      </c>
      <c r="C913" s="19">
        <v>2022</v>
      </c>
      <c r="D913" s="19">
        <v>2023</v>
      </c>
      <c r="E913" s="25">
        <v>4552</v>
      </c>
      <c r="F913" s="25">
        <v>1300</v>
      </c>
    </row>
    <row r="914" spans="1:6" s="26" customFormat="1" ht="30" x14ac:dyDescent="0.2">
      <c r="A914" s="19" t="s">
        <v>1597</v>
      </c>
      <c r="B914" s="24" t="s">
        <v>1598</v>
      </c>
      <c r="C914" s="19">
        <v>2022</v>
      </c>
      <c r="D914" s="19">
        <v>2023</v>
      </c>
      <c r="E914" s="25">
        <v>4552.7</v>
      </c>
      <c r="F914" s="25">
        <v>1100</v>
      </c>
    </row>
    <row r="915" spans="1:6" s="26" customFormat="1" ht="30" x14ac:dyDescent="0.2">
      <c r="A915" s="19" t="s">
        <v>1599</v>
      </c>
      <c r="B915" s="24" t="s">
        <v>1600</v>
      </c>
      <c r="C915" s="19">
        <v>2022</v>
      </c>
      <c r="D915" s="19">
        <v>2023</v>
      </c>
      <c r="E915" s="25">
        <v>4552.7</v>
      </c>
      <c r="F915" s="25">
        <v>1500</v>
      </c>
    </row>
    <row r="916" spans="1:6" s="26" customFormat="1" ht="30" x14ac:dyDescent="0.2">
      <c r="A916" s="19" t="s">
        <v>1601</v>
      </c>
      <c r="B916" s="24" t="s">
        <v>1602</v>
      </c>
      <c r="C916" s="19">
        <v>2022</v>
      </c>
      <c r="D916" s="19">
        <v>2023</v>
      </c>
      <c r="E916" s="25">
        <v>4552.7</v>
      </c>
      <c r="F916" s="25">
        <v>1300</v>
      </c>
    </row>
    <row r="917" spans="1:6" s="26" customFormat="1" ht="30" x14ac:dyDescent="0.2">
      <c r="A917" s="19" t="s">
        <v>1603</v>
      </c>
      <c r="B917" s="24" t="s">
        <v>1604</v>
      </c>
      <c r="C917" s="19">
        <v>2022</v>
      </c>
      <c r="D917" s="19">
        <v>2024</v>
      </c>
      <c r="E917" s="25">
        <v>5150</v>
      </c>
      <c r="F917" s="25">
        <v>1000</v>
      </c>
    </row>
    <row r="918" spans="1:6" s="26" customFormat="1" ht="30" x14ac:dyDescent="0.2">
      <c r="A918" s="19" t="s">
        <v>1605</v>
      </c>
      <c r="B918" s="24" t="s">
        <v>1606</v>
      </c>
      <c r="C918" s="19">
        <v>2022</v>
      </c>
      <c r="D918" s="19">
        <v>2023</v>
      </c>
      <c r="E918" s="25">
        <v>2000</v>
      </c>
      <c r="F918" s="25">
        <v>800</v>
      </c>
    </row>
    <row r="919" spans="1:6" s="26" customFormat="1" x14ac:dyDescent="0.2">
      <c r="A919" s="19" t="s">
        <v>1607</v>
      </c>
      <c r="B919" s="24" t="s">
        <v>1608</v>
      </c>
      <c r="C919" s="19">
        <v>2022</v>
      </c>
      <c r="D919" s="19">
        <v>2023</v>
      </c>
      <c r="E919" s="25">
        <v>3000</v>
      </c>
      <c r="F919" s="25">
        <v>1000</v>
      </c>
    </row>
    <row r="920" spans="1:6" s="26" customFormat="1" ht="30" x14ac:dyDescent="0.2">
      <c r="A920" s="19" t="s">
        <v>1609</v>
      </c>
      <c r="B920" s="24" t="s">
        <v>1610</v>
      </c>
      <c r="C920" s="19">
        <v>2022</v>
      </c>
      <c r="D920" s="19">
        <v>2022</v>
      </c>
      <c r="E920" s="25">
        <v>1800</v>
      </c>
      <c r="F920" s="25">
        <v>1800</v>
      </c>
    </row>
    <row r="921" spans="1:6" s="26" customFormat="1" ht="30" x14ac:dyDescent="0.2">
      <c r="A921" s="19" t="s">
        <v>1611</v>
      </c>
      <c r="B921" s="24" t="s">
        <v>1612</v>
      </c>
      <c r="C921" s="19">
        <v>2022</v>
      </c>
      <c r="D921" s="19">
        <v>2023</v>
      </c>
      <c r="E921" s="25">
        <v>3515</v>
      </c>
      <c r="F921" s="25">
        <v>900</v>
      </c>
    </row>
    <row r="922" spans="1:6" s="26" customFormat="1" ht="30" x14ac:dyDescent="0.2">
      <c r="A922" s="19" t="s">
        <v>1613</v>
      </c>
      <c r="B922" s="24" t="s">
        <v>1614</v>
      </c>
      <c r="C922" s="19">
        <v>2022</v>
      </c>
      <c r="D922" s="19">
        <v>2023</v>
      </c>
      <c r="E922" s="25">
        <v>3351</v>
      </c>
      <c r="F922" s="25">
        <v>1000</v>
      </c>
    </row>
    <row r="923" spans="1:6" s="26" customFormat="1" x14ac:dyDescent="0.2">
      <c r="A923" s="19" t="s">
        <v>1615</v>
      </c>
      <c r="B923" s="24" t="s">
        <v>1616</v>
      </c>
      <c r="C923" s="19">
        <v>2022</v>
      </c>
      <c r="D923" s="19">
        <v>2024</v>
      </c>
      <c r="E923" s="25">
        <v>2880.1</v>
      </c>
      <c r="F923" s="25">
        <v>700</v>
      </c>
    </row>
    <row r="924" spans="1:6" s="26" customFormat="1" x14ac:dyDescent="0.2">
      <c r="A924" s="19" t="s">
        <v>1617</v>
      </c>
      <c r="B924" s="24" t="s">
        <v>1618</v>
      </c>
      <c r="C924" s="19">
        <v>2022</v>
      </c>
      <c r="D924" s="19">
        <v>2023</v>
      </c>
      <c r="E924" s="25">
        <v>2880.1</v>
      </c>
      <c r="F924" s="25">
        <v>700</v>
      </c>
    </row>
    <row r="925" spans="1:6" s="26" customFormat="1" x14ac:dyDescent="0.2">
      <c r="A925" s="19" t="s">
        <v>1619</v>
      </c>
      <c r="B925" s="24" t="s">
        <v>1620</v>
      </c>
      <c r="C925" s="19">
        <v>2022</v>
      </c>
      <c r="D925" s="19">
        <v>2023</v>
      </c>
      <c r="E925" s="25">
        <v>2880.1</v>
      </c>
      <c r="F925" s="25">
        <v>800</v>
      </c>
    </row>
    <row r="926" spans="1:6" s="26" customFormat="1" x14ac:dyDescent="0.2">
      <c r="A926" s="19" t="s">
        <v>1621</v>
      </c>
      <c r="B926" s="24" t="s">
        <v>1622</v>
      </c>
      <c r="C926" s="19">
        <v>2022</v>
      </c>
      <c r="D926" s="19">
        <v>2023</v>
      </c>
      <c r="E926" s="25">
        <v>2274.1999999999998</v>
      </c>
      <c r="F926" s="25">
        <v>1747.6</v>
      </c>
    </row>
    <row r="927" spans="1:6" s="26" customFormat="1" x14ac:dyDescent="0.2">
      <c r="A927" s="19" t="s">
        <v>1623</v>
      </c>
      <c r="B927" s="24" t="s">
        <v>1624</v>
      </c>
      <c r="C927" s="19">
        <v>2022</v>
      </c>
      <c r="D927" s="19">
        <v>2023</v>
      </c>
      <c r="E927" s="25">
        <v>2904.4</v>
      </c>
      <c r="F927" s="25">
        <v>800</v>
      </c>
    </row>
    <row r="928" spans="1:6" s="26" customFormat="1" x14ac:dyDescent="0.2">
      <c r="A928" s="19" t="s">
        <v>1625</v>
      </c>
      <c r="B928" s="24" t="s">
        <v>1626</v>
      </c>
      <c r="C928" s="19">
        <v>2022</v>
      </c>
      <c r="D928" s="19">
        <v>2024</v>
      </c>
      <c r="E928" s="25">
        <v>2880.1</v>
      </c>
      <c r="F928" s="25">
        <v>100</v>
      </c>
    </row>
    <row r="929" spans="1:6" s="26" customFormat="1" ht="30" x14ac:dyDescent="0.2">
      <c r="A929" s="19" t="s">
        <v>1627</v>
      </c>
      <c r="B929" s="24" t="s">
        <v>1628</v>
      </c>
      <c r="C929" s="19">
        <v>2022</v>
      </c>
      <c r="D929" s="19">
        <v>2023</v>
      </c>
      <c r="E929" s="25">
        <v>2880.1</v>
      </c>
      <c r="F929" s="25">
        <v>700</v>
      </c>
    </row>
    <row r="930" spans="1:6" s="26" customFormat="1" x14ac:dyDescent="0.2">
      <c r="A930" s="19" t="s">
        <v>1629</v>
      </c>
      <c r="B930" s="24" t="s">
        <v>1630</v>
      </c>
      <c r="C930" s="19">
        <v>2022</v>
      </c>
      <c r="D930" s="19">
        <v>2024</v>
      </c>
      <c r="E930" s="25">
        <v>3200</v>
      </c>
      <c r="F930" s="25">
        <v>800</v>
      </c>
    </row>
    <row r="931" spans="1:6" s="26" customFormat="1" x14ac:dyDescent="0.2">
      <c r="A931" s="19" t="s">
        <v>1631</v>
      </c>
      <c r="B931" s="24" t="s">
        <v>1632</v>
      </c>
      <c r="C931" s="19">
        <v>2022</v>
      </c>
      <c r="D931" s="19">
        <v>2024</v>
      </c>
      <c r="E931" s="25">
        <v>3335.4</v>
      </c>
      <c r="F931" s="25">
        <v>800</v>
      </c>
    </row>
    <row r="932" spans="1:6" s="26" customFormat="1" x14ac:dyDescent="0.2">
      <c r="A932" s="19" t="s">
        <v>1633</v>
      </c>
      <c r="B932" s="24" t="s">
        <v>1634</v>
      </c>
      <c r="C932" s="19">
        <v>2022</v>
      </c>
      <c r="D932" s="19">
        <v>2023</v>
      </c>
      <c r="E932" s="25">
        <v>2916.2</v>
      </c>
      <c r="F932" s="25">
        <v>600</v>
      </c>
    </row>
    <row r="933" spans="1:6" s="26" customFormat="1" x14ac:dyDescent="0.2">
      <c r="A933" s="19" t="s">
        <v>1635</v>
      </c>
      <c r="B933" s="24" t="s">
        <v>1636</v>
      </c>
      <c r="C933" s="19">
        <v>2022</v>
      </c>
      <c r="D933" s="19">
        <v>2022</v>
      </c>
      <c r="E933" s="25">
        <v>2100</v>
      </c>
      <c r="F933" s="25">
        <v>2100</v>
      </c>
    </row>
    <row r="934" spans="1:6" s="26" customFormat="1" x14ac:dyDescent="0.2">
      <c r="A934" s="19" t="s">
        <v>1637</v>
      </c>
      <c r="B934" s="24" t="s">
        <v>1638</v>
      </c>
      <c r="C934" s="19">
        <v>2022</v>
      </c>
      <c r="D934" s="19">
        <v>2023</v>
      </c>
      <c r="E934" s="25">
        <v>3229.9</v>
      </c>
      <c r="F934" s="25">
        <v>1000</v>
      </c>
    </row>
    <row r="935" spans="1:6" s="26" customFormat="1" x14ac:dyDescent="0.2">
      <c r="A935" s="19" t="s">
        <v>1639</v>
      </c>
      <c r="B935" s="24" t="s">
        <v>1640</v>
      </c>
      <c r="C935" s="19">
        <v>2022</v>
      </c>
      <c r="D935" s="19">
        <v>2023</v>
      </c>
      <c r="E935" s="25">
        <v>2911.8</v>
      </c>
      <c r="F935" s="25">
        <v>800</v>
      </c>
    </row>
    <row r="936" spans="1:6" s="26" customFormat="1" x14ac:dyDescent="0.2">
      <c r="A936" s="19" t="s">
        <v>1641</v>
      </c>
      <c r="B936" s="24" t="s">
        <v>1642</v>
      </c>
      <c r="C936" s="19">
        <v>2022</v>
      </c>
      <c r="D936" s="19">
        <v>2023</v>
      </c>
      <c r="E936" s="25">
        <v>2880.1</v>
      </c>
      <c r="F936" s="25">
        <v>1000</v>
      </c>
    </row>
    <row r="937" spans="1:6" s="26" customFormat="1" x14ac:dyDescent="0.2">
      <c r="A937" s="19" t="s">
        <v>1643</v>
      </c>
      <c r="B937" s="24" t="s">
        <v>1644</v>
      </c>
      <c r="C937" s="19">
        <v>2022</v>
      </c>
      <c r="D937" s="19">
        <v>2023</v>
      </c>
      <c r="E937" s="25">
        <v>1511</v>
      </c>
      <c r="F937" s="25">
        <v>500</v>
      </c>
    </row>
    <row r="938" spans="1:6" s="26" customFormat="1" x14ac:dyDescent="0.2">
      <c r="A938" s="19" t="s">
        <v>1645</v>
      </c>
      <c r="B938" s="24" t="s">
        <v>1646</v>
      </c>
      <c r="C938" s="19">
        <v>2022</v>
      </c>
      <c r="D938" s="19">
        <v>2023</v>
      </c>
      <c r="E938" s="25">
        <v>1200</v>
      </c>
      <c r="F938" s="25">
        <v>600</v>
      </c>
    </row>
    <row r="939" spans="1:6" s="26" customFormat="1" ht="30" x14ac:dyDescent="0.2">
      <c r="A939" s="19" t="s">
        <v>1647</v>
      </c>
      <c r="B939" s="24" t="s">
        <v>1648</v>
      </c>
      <c r="C939" s="19">
        <v>2022</v>
      </c>
      <c r="D939" s="19">
        <v>2023</v>
      </c>
      <c r="E939" s="25">
        <v>1200</v>
      </c>
      <c r="F939" s="25">
        <v>600</v>
      </c>
    </row>
    <row r="940" spans="1:6" s="26" customFormat="1" ht="30" x14ac:dyDescent="0.2">
      <c r="A940" s="19" t="s">
        <v>1649</v>
      </c>
      <c r="B940" s="24" t="s">
        <v>1650</v>
      </c>
      <c r="C940" s="19">
        <v>2022</v>
      </c>
      <c r="D940" s="19">
        <v>2023</v>
      </c>
      <c r="E940" s="25">
        <v>1200</v>
      </c>
      <c r="F940" s="25">
        <v>600</v>
      </c>
    </row>
    <row r="941" spans="1:6" s="26" customFormat="1" ht="30" x14ac:dyDescent="0.2">
      <c r="A941" s="19" t="s">
        <v>1651</v>
      </c>
      <c r="B941" s="24" t="s">
        <v>1652</v>
      </c>
      <c r="C941" s="19">
        <v>2022</v>
      </c>
      <c r="D941" s="19">
        <v>2024</v>
      </c>
      <c r="E941" s="25">
        <v>8233.1</v>
      </c>
      <c r="F941" s="25">
        <v>2723.3729740171602</v>
      </c>
    </row>
    <row r="942" spans="1:6" s="26" customFormat="1" ht="30" x14ac:dyDescent="0.2">
      <c r="A942" s="19" t="s">
        <v>1653</v>
      </c>
      <c r="B942" s="24" t="s">
        <v>1654</v>
      </c>
      <c r="C942" s="19">
        <v>2022</v>
      </c>
      <c r="D942" s="19">
        <v>2023</v>
      </c>
      <c r="E942" s="25">
        <v>11000</v>
      </c>
      <c r="F942" s="25">
        <v>2000</v>
      </c>
    </row>
    <row r="943" spans="1:6" s="26" customFormat="1" x14ac:dyDescent="0.2">
      <c r="A943" s="19" t="s">
        <v>1655</v>
      </c>
      <c r="B943" s="24" t="s">
        <v>1656</v>
      </c>
      <c r="C943" s="19">
        <v>2022</v>
      </c>
      <c r="D943" s="19">
        <v>2023</v>
      </c>
      <c r="E943" s="25">
        <v>2200</v>
      </c>
      <c r="F943" s="25">
        <v>1000</v>
      </c>
    </row>
    <row r="944" spans="1:6" s="26" customFormat="1" x14ac:dyDescent="0.2">
      <c r="A944" s="19" t="s">
        <v>1657</v>
      </c>
      <c r="B944" s="24" t="s">
        <v>1658</v>
      </c>
      <c r="C944" s="19">
        <v>2022</v>
      </c>
      <c r="D944" s="19">
        <v>2023</v>
      </c>
      <c r="E944" s="25">
        <v>4900</v>
      </c>
      <c r="F944" s="25">
        <v>1000</v>
      </c>
    </row>
    <row r="945" spans="1:6" s="26" customFormat="1" ht="30" x14ac:dyDescent="0.2">
      <c r="A945" s="19" t="s">
        <v>1659</v>
      </c>
      <c r="B945" s="24" t="s">
        <v>1660</v>
      </c>
      <c r="C945" s="19">
        <v>2022</v>
      </c>
      <c r="D945" s="19">
        <v>2024</v>
      </c>
      <c r="E945" s="25">
        <v>7898.3</v>
      </c>
      <c r="F945" s="25">
        <v>2000</v>
      </c>
    </row>
    <row r="946" spans="1:6" s="26" customFormat="1" x14ac:dyDescent="0.2">
      <c r="A946" s="19" t="s">
        <v>1661</v>
      </c>
      <c r="B946" s="24" t="s">
        <v>1662</v>
      </c>
      <c r="C946" s="19">
        <v>2022</v>
      </c>
      <c r="D946" s="19">
        <v>2024</v>
      </c>
      <c r="E946" s="25">
        <v>7534.8</v>
      </c>
      <c r="F946" s="25">
        <v>1000</v>
      </c>
    </row>
    <row r="947" spans="1:6" s="26" customFormat="1" x14ac:dyDescent="0.2">
      <c r="A947" s="19" t="s">
        <v>1663</v>
      </c>
      <c r="B947" s="24" t="s">
        <v>1664</v>
      </c>
      <c r="C947" s="19">
        <v>2022</v>
      </c>
      <c r="D947" s="19">
        <v>2023</v>
      </c>
      <c r="E947" s="25">
        <v>7411.7</v>
      </c>
      <c r="F947" s="25">
        <v>1500</v>
      </c>
    </row>
    <row r="948" spans="1:6" s="26" customFormat="1" x14ac:dyDescent="0.2">
      <c r="A948" s="19" t="s">
        <v>1665</v>
      </c>
      <c r="B948" s="24" t="s">
        <v>1666</v>
      </c>
      <c r="C948" s="19">
        <v>2022</v>
      </c>
      <c r="D948" s="19">
        <v>2023</v>
      </c>
      <c r="E948" s="25">
        <v>7411.7</v>
      </c>
      <c r="F948" s="25">
        <v>1000</v>
      </c>
    </row>
    <row r="949" spans="1:6" s="26" customFormat="1" x14ac:dyDescent="0.2">
      <c r="A949" s="19" t="s">
        <v>1667</v>
      </c>
      <c r="B949" s="24" t="s">
        <v>1668</v>
      </c>
      <c r="C949" s="19">
        <v>2022</v>
      </c>
      <c r="D949" s="19">
        <v>2024</v>
      </c>
      <c r="E949" s="25">
        <v>9465.9</v>
      </c>
      <c r="F949" s="25">
        <v>2000</v>
      </c>
    </row>
    <row r="950" spans="1:6" s="26" customFormat="1" x14ac:dyDescent="0.2">
      <c r="A950" s="19" t="s">
        <v>1669</v>
      </c>
      <c r="B950" s="24" t="s">
        <v>1670</v>
      </c>
      <c r="C950" s="19">
        <v>2022</v>
      </c>
      <c r="D950" s="19">
        <v>2024</v>
      </c>
      <c r="E950" s="25">
        <v>8157</v>
      </c>
      <c r="F950" s="25">
        <v>1100</v>
      </c>
    </row>
    <row r="951" spans="1:6" s="26" customFormat="1" ht="30" x14ac:dyDescent="0.2">
      <c r="A951" s="19" t="s">
        <v>1671</v>
      </c>
      <c r="B951" s="24" t="s">
        <v>1672</v>
      </c>
      <c r="C951" s="19">
        <v>2022</v>
      </c>
      <c r="D951" s="19">
        <v>2023</v>
      </c>
      <c r="E951" s="25">
        <v>9723.5</v>
      </c>
      <c r="F951" s="25">
        <v>1702.1081087607249</v>
      </c>
    </row>
    <row r="952" spans="1:6" s="26" customFormat="1" x14ac:dyDescent="0.2">
      <c r="A952" s="19" t="s">
        <v>1673</v>
      </c>
      <c r="B952" s="24" t="s">
        <v>1674</v>
      </c>
      <c r="C952" s="19">
        <v>2022</v>
      </c>
      <c r="D952" s="19">
        <v>2024</v>
      </c>
      <c r="E952" s="25">
        <v>9548.2999999999993</v>
      </c>
      <c r="F952" s="25">
        <v>2000</v>
      </c>
    </row>
    <row r="953" spans="1:6" s="26" customFormat="1" ht="30" x14ac:dyDescent="0.2">
      <c r="A953" s="19" t="s">
        <v>1675</v>
      </c>
      <c r="B953" s="24" t="s">
        <v>1676</v>
      </c>
      <c r="C953" s="19">
        <v>2022</v>
      </c>
      <c r="D953" s="19">
        <v>2024</v>
      </c>
      <c r="E953" s="25">
        <v>10200</v>
      </c>
      <c r="F953" s="25">
        <v>3404.2162175214498</v>
      </c>
    </row>
    <row r="954" spans="1:6" s="26" customFormat="1" ht="30" x14ac:dyDescent="0.2">
      <c r="A954" s="19" t="s">
        <v>1677</v>
      </c>
      <c r="B954" s="24" t="s">
        <v>1678</v>
      </c>
      <c r="C954" s="19">
        <v>2022</v>
      </c>
      <c r="D954" s="19">
        <v>2024</v>
      </c>
      <c r="E954" s="25">
        <v>10123</v>
      </c>
      <c r="F954" s="25">
        <v>1500</v>
      </c>
    </row>
    <row r="955" spans="1:6" s="26" customFormat="1" ht="30" x14ac:dyDescent="0.2">
      <c r="A955" s="19" t="s">
        <v>1679</v>
      </c>
      <c r="B955" s="24" t="s">
        <v>1680</v>
      </c>
      <c r="C955" s="19">
        <v>2022</v>
      </c>
      <c r="D955" s="19">
        <v>2024</v>
      </c>
      <c r="E955" s="25">
        <v>10123</v>
      </c>
      <c r="F955" s="25">
        <v>1500</v>
      </c>
    </row>
    <row r="956" spans="1:6" s="26" customFormat="1" x14ac:dyDescent="0.2">
      <c r="A956" s="19" t="s">
        <v>1681</v>
      </c>
      <c r="B956" s="24" t="s">
        <v>1682</v>
      </c>
      <c r="C956" s="19">
        <v>2022</v>
      </c>
      <c r="D956" s="19">
        <v>2024</v>
      </c>
      <c r="E956" s="25">
        <v>11000</v>
      </c>
      <c r="F956" s="25">
        <v>1500</v>
      </c>
    </row>
    <row r="957" spans="1:6" s="26" customFormat="1" ht="30" x14ac:dyDescent="0.2">
      <c r="A957" s="19" t="s">
        <v>1683</v>
      </c>
      <c r="B957" s="24" t="s">
        <v>1684</v>
      </c>
      <c r="C957" s="19">
        <v>2022</v>
      </c>
      <c r="D957" s="19">
        <v>2023</v>
      </c>
      <c r="E957" s="25">
        <v>11000</v>
      </c>
      <c r="F957" s="25">
        <v>2000</v>
      </c>
    </row>
    <row r="958" spans="1:6" s="26" customFormat="1" ht="30" x14ac:dyDescent="0.2">
      <c r="A958" s="19" t="s">
        <v>1685</v>
      </c>
      <c r="B958" s="24" t="s">
        <v>1686</v>
      </c>
      <c r="C958" s="19">
        <v>2022</v>
      </c>
      <c r="D958" s="19">
        <v>2024</v>
      </c>
      <c r="E958" s="25">
        <v>9898.4599999999991</v>
      </c>
      <c r="F958" s="25">
        <v>1500</v>
      </c>
    </row>
    <row r="959" spans="1:6" s="26" customFormat="1" ht="30" x14ac:dyDescent="0.2">
      <c r="A959" s="19" t="s">
        <v>1687</v>
      </c>
      <c r="B959" s="24" t="s">
        <v>1688</v>
      </c>
      <c r="C959" s="19">
        <v>2022</v>
      </c>
      <c r="D959" s="19">
        <v>2023</v>
      </c>
      <c r="E959" s="25">
        <v>3890.9</v>
      </c>
      <c r="F959" s="25">
        <v>1000</v>
      </c>
    </row>
    <row r="960" spans="1:6" s="26" customFormat="1" x14ac:dyDescent="0.2">
      <c r="A960" s="19" t="s">
        <v>1689</v>
      </c>
      <c r="B960" s="24" t="s">
        <v>1690</v>
      </c>
      <c r="C960" s="19">
        <v>2022</v>
      </c>
      <c r="D960" s="19">
        <v>2024</v>
      </c>
      <c r="E960" s="25">
        <v>3373.4</v>
      </c>
      <c r="F960" s="25">
        <v>417.6</v>
      </c>
    </row>
    <row r="961" spans="1:6" s="26" customFormat="1" ht="30" x14ac:dyDescent="0.2">
      <c r="A961" s="19" t="s">
        <v>1691</v>
      </c>
      <c r="B961" s="24" t="s">
        <v>1692</v>
      </c>
      <c r="C961" s="19">
        <v>2022</v>
      </c>
      <c r="D961" s="19">
        <v>2023</v>
      </c>
      <c r="E961" s="25">
        <v>2600</v>
      </c>
      <c r="F961" s="25">
        <v>1000</v>
      </c>
    </row>
    <row r="962" spans="1:6" s="26" customFormat="1" x14ac:dyDescent="0.2">
      <c r="A962" s="19" t="s">
        <v>1693</v>
      </c>
      <c r="B962" s="24" t="s">
        <v>1694</v>
      </c>
      <c r="C962" s="19">
        <v>2022</v>
      </c>
      <c r="D962" s="19">
        <v>2023</v>
      </c>
      <c r="E962" s="25">
        <v>7411.7</v>
      </c>
      <c r="F962" s="25">
        <v>1260</v>
      </c>
    </row>
    <row r="963" spans="1:6" s="26" customFormat="1" ht="30" x14ac:dyDescent="0.2">
      <c r="A963" s="19" t="s">
        <v>1695</v>
      </c>
      <c r="B963" s="24" t="s">
        <v>1696</v>
      </c>
      <c r="C963" s="19">
        <v>2022</v>
      </c>
      <c r="D963" s="19">
        <v>2023</v>
      </c>
      <c r="E963" s="25">
        <v>7411.7</v>
      </c>
      <c r="F963" s="25">
        <v>2000</v>
      </c>
    </row>
    <row r="964" spans="1:6" s="26" customFormat="1" ht="30" x14ac:dyDescent="0.2">
      <c r="A964" s="19" t="s">
        <v>1697</v>
      </c>
      <c r="B964" s="24" t="s">
        <v>1698</v>
      </c>
      <c r="C964" s="19">
        <v>2022</v>
      </c>
      <c r="D964" s="19">
        <v>2023</v>
      </c>
      <c r="E964" s="25">
        <v>7411.7</v>
      </c>
      <c r="F964" s="25">
        <v>2000</v>
      </c>
    </row>
    <row r="965" spans="1:6" s="26" customFormat="1" x14ac:dyDescent="0.2">
      <c r="A965" s="19" t="s">
        <v>1699</v>
      </c>
      <c r="B965" s="24" t="s">
        <v>1700</v>
      </c>
      <c r="C965" s="19">
        <v>2022</v>
      </c>
      <c r="D965" s="19">
        <v>2023</v>
      </c>
      <c r="E965" s="25">
        <v>7411.7</v>
      </c>
      <c r="F965" s="25">
        <v>950</v>
      </c>
    </row>
    <row r="966" spans="1:6" s="26" customFormat="1" ht="30" x14ac:dyDescent="0.2">
      <c r="A966" s="19" t="s">
        <v>1701</v>
      </c>
      <c r="B966" s="24" t="s">
        <v>1702</v>
      </c>
      <c r="C966" s="19">
        <v>2022</v>
      </c>
      <c r="D966" s="19">
        <v>2024</v>
      </c>
      <c r="E966" s="25">
        <v>4200</v>
      </c>
      <c r="F966" s="25">
        <v>1000</v>
      </c>
    </row>
    <row r="967" spans="1:6" s="26" customFormat="1" ht="30" x14ac:dyDescent="0.2">
      <c r="A967" s="19" t="s">
        <v>1703</v>
      </c>
      <c r="B967" s="24" t="s">
        <v>1704</v>
      </c>
      <c r="C967" s="19">
        <v>2022</v>
      </c>
      <c r="D967" s="19">
        <v>2024</v>
      </c>
      <c r="E967" s="25">
        <v>7534.8</v>
      </c>
      <c r="F967" s="25">
        <v>1200</v>
      </c>
    </row>
    <row r="968" spans="1:6" s="26" customFormat="1" ht="30" x14ac:dyDescent="0.2">
      <c r="A968" s="19" t="s">
        <v>1705</v>
      </c>
      <c r="B968" s="24" t="s">
        <v>1706</v>
      </c>
      <c r="C968" s="19">
        <v>2022</v>
      </c>
      <c r="D968" s="19">
        <v>2023</v>
      </c>
      <c r="E968" s="25">
        <v>2000</v>
      </c>
      <c r="F968" s="25">
        <v>800</v>
      </c>
    </row>
    <row r="969" spans="1:6" s="26" customFormat="1" ht="30" x14ac:dyDescent="0.2">
      <c r="A969" s="19" t="s">
        <v>1707</v>
      </c>
      <c r="B969" s="24" t="s">
        <v>1708</v>
      </c>
      <c r="C969" s="19">
        <v>2022</v>
      </c>
      <c r="D969" s="19">
        <v>2024</v>
      </c>
      <c r="E969" s="25">
        <v>2853</v>
      </c>
      <c r="F969" s="25">
        <v>150</v>
      </c>
    </row>
    <row r="970" spans="1:6" s="26" customFormat="1" x14ac:dyDescent="0.2">
      <c r="A970" s="19" t="s">
        <v>1709</v>
      </c>
      <c r="B970" s="24" t="s">
        <v>1710</v>
      </c>
      <c r="C970" s="19">
        <v>2022</v>
      </c>
      <c r="D970" s="19">
        <v>2023</v>
      </c>
      <c r="E970" s="25">
        <v>2600</v>
      </c>
      <c r="F970" s="25">
        <v>1000</v>
      </c>
    </row>
    <row r="971" spans="1:6" s="26" customFormat="1" ht="30" x14ac:dyDescent="0.2">
      <c r="A971" s="19" t="s">
        <v>1711</v>
      </c>
      <c r="B971" s="24" t="s">
        <v>1712</v>
      </c>
      <c r="C971" s="19">
        <v>2022</v>
      </c>
      <c r="D971" s="19">
        <v>2022</v>
      </c>
      <c r="E971" s="25">
        <v>857</v>
      </c>
      <c r="F971" s="25">
        <v>857</v>
      </c>
    </row>
    <row r="972" spans="1:6" s="26" customFormat="1" x14ac:dyDescent="0.2">
      <c r="A972" s="19" t="s">
        <v>1713</v>
      </c>
      <c r="B972" s="24" t="s">
        <v>1714</v>
      </c>
      <c r="C972" s="19">
        <v>2022</v>
      </c>
      <c r="D972" s="19">
        <v>2023</v>
      </c>
      <c r="E972" s="25">
        <v>1000</v>
      </c>
      <c r="F972" s="25">
        <v>500</v>
      </c>
    </row>
    <row r="973" spans="1:6" s="26" customFormat="1" ht="30" x14ac:dyDescent="0.2">
      <c r="A973" s="19" t="s">
        <v>1715</v>
      </c>
      <c r="B973" s="24" t="s">
        <v>1716</v>
      </c>
      <c r="C973" s="19">
        <v>2022</v>
      </c>
      <c r="D973" s="19">
        <v>2023</v>
      </c>
      <c r="E973" s="25">
        <v>1600</v>
      </c>
      <c r="F973" s="25">
        <v>800</v>
      </c>
    </row>
    <row r="974" spans="1:6" s="26" customFormat="1" x14ac:dyDescent="0.2">
      <c r="A974" s="19" t="s">
        <v>1717</v>
      </c>
      <c r="B974" s="24" t="s">
        <v>1718</v>
      </c>
      <c r="C974" s="19">
        <v>2022</v>
      </c>
      <c r="D974" s="19">
        <v>2023</v>
      </c>
      <c r="E974" s="25">
        <v>500</v>
      </c>
      <c r="F974" s="25">
        <v>150</v>
      </c>
    </row>
    <row r="975" spans="1:6" s="26" customFormat="1" x14ac:dyDescent="0.2">
      <c r="A975" s="19" t="s">
        <v>1719</v>
      </c>
      <c r="B975" s="24" t="s">
        <v>1720</v>
      </c>
      <c r="C975" s="19">
        <v>2022</v>
      </c>
      <c r="D975" s="19">
        <v>2023</v>
      </c>
      <c r="E975" s="25">
        <v>1693</v>
      </c>
      <c r="F975" s="25">
        <v>700</v>
      </c>
    </row>
    <row r="976" spans="1:6" s="26" customFormat="1" x14ac:dyDescent="0.2">
      <c r="A976" s="19" t="s">
        <v>1721</v>
      </c>
      <c r="B976" s="24" t="s">
        <v>1722</v>
      </c>
      <c r="C976" s="19">
        <v>2022</v>
      </c>
      <c r="D976" s="19">
        <v>2023</v>
      </c>
      <c r="E976" s="25">
        <v>1232.0999999999999</v>
      </c>
      <c r="F976" s="25">
        <v>600</v>
      </c>
    </row>
    <row r="977" spans="1:6" s="26" customFormat="1" ht="30" x14ac:dyDescent="0.2">
      <c r="A977" s="19" t="s">
        <v>1723</v>
      </c>
      <c r="B977" s="24" t="s">
        <v>1724</v>
      </c>
      <c r="C977" s="19">
        <v>2022</v>
      </c>
      <c r="D977" s="19">
        <v>2023</v>
      </c>
      <c r="E977" s="25">
        <v>753.2</v>
      </c>
      <c r="F977" s="25">
        <v>500</v>
      </c>
    </row>
    <row r="978" spans="1:6" s="26" customFormat="1" ht="30" x14ac:dyDescent="0.2">
      <c r="A978" s="19" t="s">
        <v>1725</v>
      </c>
      <c r="B978" s="24" t="s">
        <v>1726</v>
      </c>
      <c r="C978" s="19">
        <v>2022</v>
      </c>
      <c r="D978" s="19">
        <v>2022</v>
      </c>
      <c r="E978" s="25">
        <v>1900</v>
      </c>
      <c r="F978" s="25">
        <v>1900</v>
      </c>
    </row>
    <row r="979" spans="1:6" s="26" customFormat="1" ht="30" x14ac:dyDescent="0.2">
      <c r="A979" s="19" t="s">
        <v>1727</v>
      </c>
      <c r="B979" s="24" t="s">
        <v>1728</v>
      </c>
      <c r="C979" s="19">
        <v>2022</v>
      </c>
      <c r="D979" s="19">
        <v>2023</v>
      </c>
      <c r="E979" s="25">
        <v>6175</v>
      </c>
      <c r="F979" s="25">
        <v>1500</v>
      </c>
    </row>
    <row r="980" spans="1:6" s="26" customFormat="1" x14ac:dyDescent="0.2">
      <c r="A980" s="19" t="s">
        <v>1729</v>
      </c>
      <c r="B980" s="24" t="s">
        <v>1730</v>
      </c>
      <c r="C980" s="19">
        <v>2022</v>
      </c>
      <c r="D980" s="19">
        <v>2022</v>
      </c>
      <c r="E980" s="25">
        <v>6000</v>
      </c>
      <c r="F980" s="25">
        <v>6000</v>
      </c>
    </row>
    <row r="981" spans="1:6" s="26" customFormat="1" ht="30" x14ac:dyDescent="0.2">
      <c r="A981" s="19" t="s">
        <v>1731</v>
      </c>
      <c r="B981" s="24" t="s">
        <v>1732</v>
      </c>
      <c r="C981" s="19">
        <v>2022</v>
      </c>
      <c r="D981" s="19">
        <v>2023</v>
      </c>
      <c r="E981" s="25">
        <v>3600</v>
      </c>
      <c r="F981" s="25">
        <v>1000</v>
      </c>
    </row>
    <row r="982" spans="1:6" s="26" customFormat="1" ht="30" x14ac:dyDescent="0.2">
      <c r="A982" s="19" t="s">
        <v>1733</v>
      </c>
      <c r="B982" s="24" t="s">
        <v>1734</v>
      </c>
      <c r="C982" s="19">
        <v>2022</v>
      </c>
      <c r="D982" s="19">
        <v>2023</v>
      </c>
      <c r="E982" s="25">
        <v>2800</v>
      </c>
      <c r="F982" s="25">
        <v>2000</v>
      </c>
    </row>
    <row r="983" spans="1:6" s="26" customFormat="1" ht="30" x14ac:dyDescent="0.2">
      <c r="A983" s="19" t="s">
        <v>1735</v>
      </c>
      <c r="B983" s="24" t="s">
        <v>1736</v>
      </c>
      <c r="C983" s="19">
        <v>2022</v>
      </c>
      <c r="D983" s="19">
        <v>2023</v>
      </c>
      <c r="E983" s="25">
        <v>2910</v>
      </c>
      <c r="F983" s="25">
        <v>1000</v>
      </c>
    </row>
    <row r="984" spans="1:6" s="26" customFormat="1" ht="30" x14ac:dyDescent="0.2">
      <c r="A984" s="19" t="s">
        <v>1737</v>
      </c>
      <c r="B984" s="24" t="s">
        <v>1738</v>
      </c>
      <c r="C984" s="19">
        <v>2022</v>
      </c>
      <c r="D984" s="19">
        <v>2023</v>
      </c>
      <c r="E984" s="25">
        <v>2860</v>
      </c>
      <c r="F984" s="25">
        <v>1000</v>
      </c>
    </row>
    <row r="985" spans="1:6" s="26" customFormat="1" ht="30" x14ac:dyDescent="0.2">
      <c r="A985" s="19" t="s">
        <v>1739</v>
      </c>
      <c r="B985" s="24" t="s">
        <v>1740</v>
      </c>
      <c r="C985" s="19">
        <v>2022</v>
      </c>
      <c r="D985" s="19">
        <v>2024</v>
      </c>
      <c r="E985" s="25">
        <v>4915.3999999999996</v>
      </c>
      <c r="F985" s="25">
        <v>1000</v>
      </c>
    </row>
    <row r="986" spans="1:6" s="26" customFormat="1" ht="30" x14ac:dyDescent="0.2">
      <c r="A986" s="19" t="s">
        <v>1741</v>
      </c>
      <c r="B986" s="24" t="s">
        <v>1742</v>
      </c>
      <c r="C986" s="19">
        <v>2022</v>
      </c>
      <c r="D986" s="19">
        <v>2024</v>
      </c>
      <c r="E986" s="25">
        <v>4319.37</v>
      </c>
      <c r="F986" s="25">
        <v>200</v>
      </c>
    </row>
    <row r="987" spans="1:6" s="26" customFormat="1" ht="30" x14ac:dyDescent="0.2">
      <c r="A987" s="19" t="s">
        <v>1743</v>
      </c>
      <c r="B987" s="24" t="s">
        <v>1744</v>
      </c>
      <c r="C987" s="19">
        <v>2022</v>
      </c>
      <c r="D987" s="19">
        <v>2022</v>
      </c>
      <c r="E987" s="25">
        <v>4600</v>
      </c>
      <c r="F987" s="25">
        <v>4600</v>
      </c>
    </row>
    <row r="988" spans="1:6" s="26" customFormat="1" x14ac:dyDescent="0.2">
      <c r="A988" s="19" t="s">
        <v>1745</v>
      </c>
      <c r="B988" s="24" t="s">
        <v>1746</v>
      </c>
      <c r="C988" s="19">
        <v>2022</v>
      </c>
      <c r="D988" s="19">
        <v>2023</v>
      </c>
      <c r="E988" s="25">
        <v>2250</v>
      </c>
      <c r="F988" s="25">
        <v>950</v>
      </c>
    </row>
    <row r="989" spans="1:6" s="26" customFormat="1" x14ac:dyDescent="0.2">
      <c r="A989" s="19" t="s">
        <v>1747</v>
      </c>
      <c r="B989" s="24" t="s">
        <v>1748</v>
      </c>
      <c r="C989" s="19">
        <v>2022</v>
      </c>
      <c r="D989" s="19">
        <v>2023</v>
      </c>
      <c r="E989" s="25">
        <v>2882.7</v>
      </c>
      <c r="F989" s="25">
        <v>700</v>
      </c>
    </row>
    <row r="990" spans="1:6" s="26" customFormat="1" x14ac:dyDescent="0.2">
      <c r="A990" s="19" t="s">
        <v>1749</v>
      </c>
      <c r="B990" s="24" t="s">
        <v>1750</v>
      </c>
      <c r="C990" s="19">
        <v>2022</v>
      </c>
      <c r="D990" s="19">
        <v>2023</v>
      </c>
      <c r="E990" s="25">
        <v>2882.2</v>
      </c>
      <c r="F990" s="25">
        <v>1000</v>
      </c>
    </row>
    <row r="991" spans="1:6" s="26" customFormat="1" x14ac:dyDescent="0.2">
      <c r="A991" s="19" t="s">
        <v>1751</v>
      </c>
      <c r="B991" s="24" t="s">
        <v>1752</v>
      </c>
      <c r="C991" s="19">
        <v>2022</v>
      </c>
      <c r="D991" s="19">
        <v>2023</v>
      </c>
      <c r="E991" s="25">
        <v>2882.2</v>
      </c>
      <c r="F991" s="25">
        <v>600</v>
      </c>
    </row>
    <row r="992" spans="1:6" s="26" customFormat="1" x14ac:dyDescent="0.2">
      <c r="A992" s="19" t="s">
        <v>1753</v>
      </c>
      <c r="B992" s="24" t="s">
        <v>1754</v>
      </c>
      <c r="C992" s="19">
        <v>2022</v>
      </c>
      <c r="D992" s="19">
        <v>2023</v>
      </c>
      <c r="E992" s="25">
        <v>2882.7</v>
      </c>
      <c r="F992" s="25">
        <v>800</v>
      </c>
    </row>
    <row r="993" spans="1:6" s="26" customFormat="1" x14ac:dyDescent="0.2">
      <c r="A993" s="19" t="s">
        <v>1755</v>
      </c>
      <c r="B993" s="24" t="s">
        <v>1756</v>
      </c>
      <c r="C993" s="19">
        <v>2022</v>
      </c>
      <c r="D993" s="19">
        <v>2023</v>
      </c>
      <c r="E993" s="25">
        <v>2882.7</v>
      </c>
      <c r="F993" s="25">
        <v>800</v>
      </c>
    </row>
    <row r="994" spans="1:6" s="26" customFormat="1" x14ac:dyDescent="0.2">
      <c r="A994" s="19" t="s">
        <v>1757</v>
      </c>
      <c r="B994" s="24" t="s">
        <v>1758</v>
      </c>
      <c r="C994" s="19">
        <v>2022</v>
      </c>
      <c r="D994" s="19">
        <v>2024</v>
      </c>
      <c r="E994" s="25">
        <v>2200</v>
      </c>
      <c r="F994" s="25">
        <v>800</v>
      </c>
    </row>
    <row r="995" spans="1:6" s="26" customFormat="1" x14ac:dyDescent="0.2">
      <c r="A995" s="19" t="s">
        <v>1759</v>
      </c>
      <c r="B995" s="24" t="s">
        <v>1760</v>
      </c>
      <c r="C995" s="19">
        <v>2022</v>
      </c>
      <c r="D995" s="19">
        <v>2023</v>
      </c>
      <c r="E995" s="25">
        <v>3040</v>
      </c>
      <c r="F995" s="25">
        <v>900</v>
      </c>
    </row>
    <row r="996" spans="1:6" s="26" customFormat="1" ht="30" x14ac:dyDescent="0.2">
      <c r="A996" s="19" t="s">
        <v>1761</v>
      </c>
      <c r="B996" s="24" t="s">
        <v>1762</v>
      </c>
      <c r="C996" s="19">
        <v>2022</v>
      </c>
      <c r="D996" s="19">
        <v>2023</v>
      </c>
      <c r="E996" s="25">
        <v>2882</v>
      </c>
      <c r="F996" s="25">
        <v>800</v>
      </c>
    </row>
    <row r="997" spans="1:6" s="26" customFormat="1" ht="30" x14ac:dyDescent="0.2">
      <c r="A997" s="19" t="s">
        <v>1763</v>
      </c>
      <c r="B997" s="24" t="s">
        <v>1764</v>
      </c>
      <c r="C997" s="19">
        <v>2022</v>
      </c>
      <c r="D997" s="19">
        <v>2023</v>
      </c>
      <c r="E997" s="25">
        <v>3026</v>
      </c>
      <c r="F997" s="25">
        <v>1198</v>
      </c>
    </row>
    <row r="998" spans="1:6" s="26" customFormat="1" ht="30" x14ac:dyDescent="0.2">
      <c r="A998" s="19" t="s">
        <v>1765</v>
      </c>
      <c r="B998" s="24" t="s">
        <v>1766</v>
      </c>
      <c r="C998" s="19">
        <v>2022</v>
      </c>
      <c r="D998" s="19">
        <v>2023</v>
      </c>
      <c r="E998" s="25">
        <v>2094</v>
      </c>
      <c r="F998" s="25">
        <v>1047</v>
      </c>
    </row>
    <row r="999" spans="1:6" s="26" customFormat="1" x14ac:dyDescent="0.2">
      <c r="A999" s="19" t="s">
        <v>1767</v>
      </c>
      <c r="B999" s="24" t="s">
        <v>1445</v>
      </c>
      <c r="C999" s="19">
        <v>2022</v>
      </c>
      <c r="D999" s="19">
        <v>2023</v>
      </c>
      <c r="E999" s="25">
        <v>2000</v>
      </c>
      <c r="F999" s="25">
        <v>800</v>
      </c>
    </row>
    <row r="1000" spans="1:6" s="26" customFormat="1" x14ac:dyDescent="0.2">
      <c r="A1000" s="19" t="s">
        <v>1768</v>
      </c>
      <c r="B1000" s="24" t="s">
        <v>1769</v>
      </c>
      <c r="C1000" s="19">
        <v>2022</v>
      </c>
      <c r="D1000" s="19">
        <v>2023</v>
      </c>
      <c r="E1000" s="25">
        <v>1500</v>
      </c>
      <c r="F1000" s="25">
        <v>1000</v>
      </c>
    </row>
    <row r="1001" spans="1:6" s="26" customFormat="1" ht="30" x14ac:dyDescent="0.2">
      <c r="A1001" s="19" t="s">
        <v>1770</v>
      </c>
      <c r="B1001" s="24" t="s">
        <v>1771</v>
      </c>
      <c r="C1001" s="19">
        <v>2022</v>
      </c>
      <c r="D1001" s="19">
        <v>2023</v>
      </c>
      <c r="E1001" s="25">
        <v>2882.8</v>
      </c>
      <c r="F1001" s="25">
        <v>1441.4</v>
      </c>
    </row>
    <row r="1002" spans="1:6" s="26" customFormat="1" ht="30" x14ac:dyDescent="0.2">
      <c r="A1002" s="19" t="s">
        <v>1772</v>
      </c>
      <c r="B1002" s="24" t="s">
        <v>1773</v>
      </c>
      <c r="C1002" s="19">
        <v>2022</v>
      </c>
      <c r="D1002" s="19">
        <v>2023</v>
      </c>
      <c r="E1002" s="25">
        <v>2882.8</v>
      </c>
      <c r="F1002" s="25">
        <v>1441.4</v>
      </c>
    </row>
    <row r="1003" spans="1:6" s="26" customFormat="1" x14ac:dyDescent="0.2">
      <c r="A1003" s="19" t="s">
        <v>1774</v>
      </c>
      <c r="B1003" s="24" t="s">
        <v>1775</v>
      </c>
      <c r="C1003" s="19">
        <v>2022</v>
      </c>
      <c r="D1003" s="19">
        <v>2023</v>
      </c>
      <c r="E1003" s="25">
        <v>4168.6000000000004</v>
      </c>
      <c r="F1003" s="25">
        <v>1850</v>
      </c>
    </row>
    <row r="1004" spans="1:6" s="26" customFormat="1" x14ac:dyDescent="0.2">
      <c r="A1004" s="19" t="s">
        <v>1776</v>
      </c>
      <c r="B1004" s="24" t="s">
        <v>1777</v>
      </c>
      <c r="C1004" s="19">
        <v>2022</v>
      </c>
      <c r="D1004" s="19">
        <v>2023</v>
      </c>
      <c r="E1004" s="25">
        <v>3261</v>
      </c>
      <c r="F1004" s="25">
        <v>800</v>
      </c>
    </row>
    <row r="1005" spans="1:6" s="26" customFormat="1" x14ac:dyDescent="0.2">
      <c r="A1005" s="19" t="s">
        <v>1778</v>
      </c>
      <c r="B1005" s="24" t="s">
        <v>1779</v>
      </c>
      <c r="C1005" s="19">
        <v>2022</v>
      </c>
      <c r="D1005" s="19">
        <v>2024</v>
      </c>
      <c r="E1005" s="25">
        <v>3750</v>
      </c>
      <c r="F1005" s="25">
        <v>500</v>
      </c>
    </row>
    <row r="1006" spans="1:6" s="26" customFormat="1" x14ac:dyDescent="0.2">
      <c r="A1006" s="19" t="s">
        <v>1780</v>
      </c>
      <c r="B1006" s="24" t="s">
        <v>1781</v>
      </c>
      <c r="C1006" s="19">
        <v>2022</v>
      </c>
      <c r="D1006" s="19">
        <v>2024</v>
      </c>
      <c r="E1006" s="25">
        <v>4154</v>
      </c>
      <c r="F1006" s="25">
        <v>1000</v>
      </c>
    </row>
    <row r="1007" spans="1:6" s="26" customFormat="1" x14ac:dyDescent="0.2">
      <c r="A1007" s="19" t="s">
        <v>1782</v>
      </c>
      <c r="B1007" s="24" t="s">
        <v>1783</v>
      </c>
      <c r="C1007" s="19">
        <v>2022</v>
      </c>
      <c r="D1007" s="19">
        <v>2023</v>
      </c>
      <c r="E1007" s="25">
        <v>4452.6000000000004</v>
      </c>
      <c r="F1007" s="25">
        <v>500</v>
      </c>
    </row>
    <row r="1008" spans="1:6" s="26" customFormat="1" ht="30" x14ac:dyDescent="0.2">
      <c r="A1008" s="19" t="s">
        <v>1784</v>
      </c>
      <c r="B1008" s="24" t="s">
        <v>1785</v>
      </c>
      <c r="C1008" s="19">
        <v>2022</v>
      </c>
      <c r="D1008" s="19">
        <v>2023</v>
      </c>
      <c r="E1008" s="25">
        <v>4154</v>
      </c>
      <c r="F1008" s="25">
        <v>2000</v>
      </c>
    </row>
    <row r="1009" spans="1:6" s="26" customFormat="1" ht="30" x14ac:dyDescent="0.2">
      <c r="A1009" s="19" t="s">
        <v>1786</v>
      </c>
      <c r="B1009" s="24" t="s">
        <v>1787</v>
      </c>
      <c r="C1009" s="19">
        <v>2022</v>
      </c>
      <c r="D1009" s="19">
        <v>2023</v>
      </c>
      <c r="E1009" s="25">
        <v>4154</v>
      </c>
      <c r="F1009" s="25">
        <v>1382</v>
      </c>
    </row>
    <row r="1010" spans="1:6" s="26" customFormat="1" x14ac:dyDescent="0.2">
      <c r="A1010" s="19" t="s">
        <v>1788</v>
      </c>
      <c r="B1010" s="24" t="s">
        <v>1789</v>
      </c>
      <c r="C1010" s="19">
        <v>2022</v>
      </c>
      <c r="D1010" s="19">
        <v>2023</v>
      </c>
      <c r="E1010" s="25">
        <v>4154</v>
      </c>
      <c r="F1010" s="25">
        <v>1363.25</v>
      </c>
    </row>
    <row r="1011" spans="1:6" s="26" customFormat="1" ht="30" x14ac:dyDescent="0.2">
      <c r="A1011" s="19" t="s">
        <v>1790</v>
      </c>
      <c r="B1011" s="24" t="s">
        <v>1791</v>
      </c>
      <c r="C1011" s="19">
        <v>2022</v>
      </c>
      <c r="D1011" s="19">
        <v>2023</v>
      </c>
      <c r="E1011" s="25">
        <v>3200</v>
      </c>
      <c r="F1011" s="25">
        <v>1000</v>
      </c>
    </row>
    <row r="1012" spans="1:6" s="26" customFormat="1" ht="30" x14ac:dyDescent="0.2">
      <c r="A1012" s="19" t="s">
        <v>1792</v>
      </c>
      <c r="B1012" s="24" t="s">
        <v>1793</v>
      </c>
      <c r="C1012" s="19">
        <v>2022</v>
      </c>
      <c r="D1012" s="19">
        <v>2023</v>
      </c>
      <c r="E1012" s="25">
        <v>3000</v>
      </c>
      <c r="F1012" s="25">
        <v>1200</v>
      </c>
    </row>
    <row r="1013" spans="1:6" s="26" customFormat="1" ht="30" x14ac:dyDescent="0.2">
      <c r="A1013" s="19" t="s">
        <v>1794</v>
      </c>
      <c r="B1013" s="24" t="s">
        <v>1795</v>
      </c>
      <c r="C1013" s="19">
        <v>2022</v>
      </c>
      <c r="D1013" s="19">
        <v>2023</v>
      </c>
      <c r="E1013" s="25">
        <v>3000</v>
      </c>
      <c r="F1013" s="25">
        <v>1200</v>
      </c>
    </row>
    <row r="1014" spans="1:6" s="26" customFormat="1" ht="30" x14ac:dyDescent="0.2">
      <c r="A1014" s="19" t="s">
        <v>1796</v>
      </c>
      <c r="B1014" s="24" t="s">
        <v>1797</v>
      </c>
      <c r="C1014" s="19">
        <v>2022</v>
      </c>
      <c r="D1014" s="19">
        <v>2022</v>
      </c>
      <c r="E1014" s="25">
        <v>2000</v>
      </c>
      <c r="F1014" s="25">
        <v>2000</v>
      </c>
    </row>
    <row r="1015" spans="1:6" s="26" customFormat="1" x14ac:dyDescent="0.2">
      <c r="A1015" s="19" t="s">
        <v>1798</v>
      </c>
      <c r="B1015" s="24" t="s">
        <v>1799</v>
      </c>
      <c r="C1015" s="19">
        <v>2022</v>
      </c>
      <c r="D1015" s="19">
        <v>2023</v>
      </c>
      <c r="E1015" s="25">
        <v>1522.7</v>
      </c>
      <c r="F1015" s="25">
        <v>500</v>
      </c>
    </row>
    <row r="1016" spans="1:6" s="26" customFormat="1" x14ac:dyDescent="0.2">
      <c r="A1016" s="19" t="s">
        <v>1800</v>
      </c>
      <c r="B1016" s="24" t="s">
        <v>1801</v>
      </c>
      <c r="C1016" s="19">
        <v>2022</v>
      </c>
      <c r="D1016" s="19">
        <v>2024</v>
      </c>
      <c r="E1016" s="25">
        <v>1563.04</v>
      </c>
      <c r="F1016" s="25">
        <v>200</v>
      </c>
    </row>
    <row r="1017" spans="1:6" s="26" customFormat="1" x14ac:dyDescent="0.2">
      <c r="A1017" s="19" t="s">
        <v>1802</v>
      </c>
      <c r="B1017" s="24" t="s">
        <v>1803</v>
      </c>
      <c r="C1017" s="19">
        <v>2022</v>
      </c>
      <c r="D1017" s="19">
        <v>2023</v>
      </c>
      <c r="E1017" s="25">
        <v>1926.8</v>
      </c>
      <c r="F1017" s="25">
        <v>800</v>
      </c>
    </row>
    <row r="1018" spans="1:6" s="26" customFormat="1" x14ac:dyDescent="0.2">
      <c r="A1018" s="19" t="s">
        <v>1804</v>
      </c>
      <c r="B1018" s="24" t="s">
        <v>1805</v>
      </c>
      <c r="C1018" s="19">
        <v>2022</v>
      </c>
      <c r="D1018" s="19">
        <v>2023</v>
      </c>
      <c r="E1018" s="25">
        <v>2200</v>
      </c>
      <c r="F1018" s="25">
        <v>1000</v>
      </c>
    </row>
    <row r="1019" spans="1:6" s="26" customFormat="1" x14ac:dyDescent="0.2">
      <c r="A1019" s="19" t="s">
        <v>1806</v>
      </c>
      <c r="B1019" s="24" t="s">
        <v>1807</v>
      </c>
      <c r="C1019" s="19">
        <v>2022</v>
      </c>
      <c r="D1019" s="19">
        <v>2023</v>
      </c>
      <c r="E1019" s="25">
        <v>2000</v>
      </c>
      <c r="F1019" s="25">
        <v>1000</v>
      </c>
    </row>
    <row r="1020" spans="1:6" s="26" customFormat="1" ht="30" x14ac:dyDescent="0.2">
      <c r="A1020" s="19" t="s">
        <v>1808</v>
      </c>
      <c r="B1020" s="24" t="s">
        <v>1809</v>
      </c>
      <c r="C1020" s="19">
        <v>2022</v>
      </c>
      <c r="D1020" s="19">
        <v>2023</v>
      </c>
      <c r="E1020" s="25">
        <v>4154</v>
      </c>
      <c r="F1020" s="25">
        <v>1000</v>
      </c>
    </row>
    <row r="1021" spans="1:6" s="26" customFormat="1" x14ac:dyDescent="0.2">
      <c r="A1021" s="19" t="s">
        <v>1810</v>
      </c>
      <c r="B1021" s="24" t="s">
        <v>1811</v>
      </c>
      <c r="C1021" s="19">
        <v>2022</v>
      </c>
      <c r="D1021" s="19">
        <v>2023</v>
      </c>
      <c r="E1021" s="25">
        <v>2882.2</v>
      </c>
      <c r="F1021" s="25">
        <v>600</v>
      </c>
    </row>
    <row r="1022" spans="1:6" s="26" customFormat="1" ht="30" x14ac:dyDescent="0.2">
      <c r="A1022" s="19" t="s">
        <v>1812</v>
      </c>
      <c r="B1022" s="24" t="s">
        <v>1813</v>
      </c>
      <c r="C1022" s="19">
        <v>2022</v>
      </c>
      <c r="D1022" s="19">
        <v>2022</v>
      </c>
      <c r="E1022" s="25">
        <v>400</v>
      </c>
      <c r="F1022" s="25">
        <v>400</v>
      </c>
    </row>
    <row r="1023" spans="1:6" s="26" customFormat="1" ht="30" x14ac:dyDescent="0.2">
      <c r="A1023" s="19" t="s">
        <v>1814</v>
      </c>
      <c r="B1023" s="24" t="s">
        <v>1815</v>
      </c>
      <c r="C1023" s="19">
        <v>2022</v>
      </c>
      <c r="D1023" s="19">
        <v>2022</v>
      </c>
      <c r="E1023" s="25">
        <v>400</v>
      </c>
      <c r="F1023" s="25">
        <v>400</v>
      </c>
    </row>
    <row r="1024" spans="1:6" s="26" customFormat="1" x14ac:dyDescent="0.2">
      <c r="A1024" s="19" t="s">
        <v>1816</v>
      </c>
      <c r="B1024" s="24" t="s">
        <v>1817</v>
      </c>
      <c r="C1024" s="19">
        <v>2022</v>
      </c>
      <c r="D1024" s="19">
        <v>2022</v>
      </c>
      <c r="E1024" s="25">
        <v>400</v>
      </c>
      <c r="F1024" s="25">
        <v>400</v>
      </c>
    </row>
    <row r="1025" spans="1:6" s="26" customFormat="1" ht="30" x14ac:dyDescent="0.2">
      <c r="A1025" s="19" t="s">
        <v>1818</v>
      </c>
      <c r="B1025" s="24" t="s">
        <v>1819</v>
      </c>
      <c r="C1025" s="19">
        <v>2022</v>
      </c>
      <c r="D1025" s="19">
        <v>2022</v>
      </c>
      <c r="E1025" s="25">
        <v>850</v>
      </c>
      <c r="F1025" s="25">
        <v>850</v>
      </c>
    </row>
    <row r="1026" spans="1:6" s="26" customFormat="1" ht="30" x14ac:dyDescent="0.2">
      <c r="A1026" s="19" t="s">
        <v>1820</v>
      </c>
      <c r="B1026" s="24" t="s">
        <v>1821</v>
      </c>
      <c r="C1026" s="19">
        <v>2022</v>
      </c>
      <c r="D1026" s="19">
        <v>2023</v>
      </c>
      <c r="E1026" s="25">
        <v>1085.2</v>
      </c>
      <c r="F1026" s="25">
        <v>500</v>
      </c>
    </row>
    <row r="1027" spans="1:6" s="26" customFormat="1" ht="30" x14ac:dyDescent="0.2">
      <c r="A1027" s="19" t="s">
        <v>1822</v>
      </c>
      <c r="B1027" s="24" t="s">
        <v>1823</v>
      </c>
      <c r="C1027" s="19">
        <v>2022</v>
      </c>
      <c r="D1027" s="19">
        <v>2022</v>
      </c>
      <c r="E1027" s="25">
        <v>369.2</v>
      </c>
      <c r="F1027" s="25">
        <v>369.2</v>
      </c>
    </row>
    <row r="1028" spans="1:6" s="26" customFormat="1" ht="30" x14ac:dyDescent="0.2">
      <c r="A1028" s="19" t="s">
        <v>1824</v>
      </c>
      <c r="B1028" s="24" t="s">
        <v>1825</v>
      </c>
      <c r="C1028" s="19">
        <v>2022</v>
      </c>
      <c r="D1028" s="19">
        <v>2022</v>
      </c>
      <c r="E1028" s="25">
        <v>392.8</v>
      </c>
      <c r="F1028" s="25">
        <v>392.8</v>
      </c>
    </row>
    <row r="1029" spans="1:6" s="26" customFormat="1" ht="30" x14ac:dyDescent="0.2">
      <c r="A1029" s="19" t="s">
        <v>1826</v>
      </c>
      <c r="B1029" s="24" t="s">
        <v>1827</v>
      </c>
      <c r="C1029" s="19">
        <v>2022</v>
      </c>
      <c r="D1029" s="19">
        <v>2022</v>
      </c>
      <c r="E1029" s="25">
        <v>980</v>
      </c>
      <c r="F1029" s="25">
        <v>980</v>
      </c>
    </row>
    <row r="1030" spans="1:6" s="26" customFormat="1" x14ac:dyDescent="0.2">
      <c r="A1030" s="19" t="s">
        <v>1828</v>
      </c>
      <c r="B1030" s="24" t="s">
        <v>1829</v>
      </c>
      <c r="C1030" s="19">
        <v>2022</v>
      </c>
      <c r="D1030" s="19">
        <v>2023</v>
      </c>
      <c r="E1030" s="25">
        <v>3700</v>
      </c>
      <c r="F1030" s="25">
        <v>1500</v>
      </c>
    </row>
    <row r="1031" spans="1:6" s="26" customFormat="1" ht="30" x14ac:dyDescent="0.2">
      <c r="A1031" s="19" t="s">
        <v>1830</v>
      </c>
      <c r="B1031" s="24" t="s">
        <v>1831</v>
      </c>
      <c r="C1031" s="19">
        <v>2022</v>
      </c>
      <c r="D1031" s="19">
        <v>2022</v>
      </c>
      <c r="E1031" s="25">
        <v>150</v>
      </c>
      <c r="F1031" s="25">
        <v>150</v>
      </c>
    </row>
    <row r="1032" spans="1:6" s="26" customFormat="1" ht="30" x14ac:dyDescent="0.2">
      <c r="A1032" s="19" t="s">
        <v>1832</v>
      </c>
      <c r="B1032" s="24" t="s">
        <v>1833</v>
      </c>
      <c r="C1032" s="19">
        <v>2022</v>
      </c>
      <c r="D1032" s="19">
        <v>2024</v>
      </c>
      <c r="E1032" s="25">
        <v>9723.4</v>
      </c>
      <c r="F1032" s="25">
        <v>1702.1081087607249</v>
      </c>
    </row>
    <row r="1033" spans="1:6" s="26" customFormat="1" x14ac:dyDescent="0.2">
      <c r="A1033" s="19" t="s">
        <v>1834</v>
      </c>
      <c r="B1033" s="24" t="s">
        <v>1835</v>
      </c>
      <c r="C1033" s="19">
        <v>2022</v>
      </c>
      <c r="D1033" s="19">
        <v>2023</v>
      </c>
      <c r="E1033" s="25">
        <v>6179.9</v>
      </c>
      <c r="F1033" s="25">
        <v>1190.5999999999999</v>
      </c>
    </row>
    <row r="1034" spans="1:6" s="26" customFormat="1" ht="30" x14ac:dyDescent="0.2">
      <c r="A1034" s="19" t="s">
        <v>1836</v>
      </c>
      <c r="B1034" s="24" t="s">
        <v>1837</v>
      </c>
      <c r="C1034" s="19">
        <v>2022</v>
      </c>
      <c r="D1034" s="19">
        <v>2024</v>
      </c>
      <c r="E1034" s="25">
        <v>9000</v>
      </c>
      <c r="F1034" s="25">
        <v>2000</v>
      </c>
    </row>
    <row r="1035" spans="1:6" s="26" customFormat="1" x14ac:dyDescent="0.2">
      <c r="A1035" s="19" t="s">
        <v>1838</v>
      </c>
      <c r="B1035" s="24" t="s">
        <v>1839</v>
      </c>
      <c r="C1035" s="19">
        <v>2022</v>
      </c>
      <c r="D1035" s="19">
        <v>2023</v>
      </c>
      <c r="E1035" s="25">
        <v>1600</v>
      </c>
      <c r="F1035" s="25">
        <v>800</v>
      </c>
    </row>
    <row r="1036" spans="1:6" s="26" customFormat="1" ht="30" x14ac:dyDescent="0.2">
      <c r="A1036" s="19" t="s">
        <v>1840</v>
      </c>
      <c r="B1036" s="24" t="s">
        <v>1841</v>
      </c>
      <c r="C1036" s="19">
        <v>2022</v>
      </c>
      <c r="D1036" s="19">
        <v>2023</v>
      </c>
      <c r="E1036" s="25">
        <v>1801</v>
      </c>
      <c r="F1036" s="25">
        <v>700</v>
      </c>
    </row>
    <row r="1037" spans="1:6" s="26" customFormat="1" ht="30" x14ac:dyDescent="0.2">
      <c r="A1037" s="19" t="s">
        <v>1842</v>
      </c>
      <c r="B1037" s="24" t="s">
        <v>1843</v>
      </c>
      <c r="C1037" s="19">
        <v>2022</v>
      </c>
      <c r="D1037" s="19">
        <v>2023</v>
      </c>
      <c r="E1037" s="25">
        <v>4800</v>
      </c>
      <c r="F1037" s="25">
        <v>1380.7500978267001</v>
      </c>
    </row>
    <row r="1038" spans="1:6" s="26" customFormat="1" x14ac:dyDescent="0.2">
      <c r="A1038" s="19" t="s">
        <v>1844</v>
      </c>
      <c r="B1038" s="24" t="s">
        <v>1845</v>
      </c>
      <c r="C1038" s="19">
        <v>2022</v>
      </c>
      <c r="D1038" s="19">
        <v>2023</v>
      </c>
      <c r="E1038" s="25">
        <v>1522.7</v>
      </c>
      <c r="F1038" s="25">
        <v>700</v>
      </c>
    </row>
    <row r="1039" spans="1:6" s="26" customFormat="1" x14ac:dyDescent="0.2">
      <c r="A1039" s="17" t="s">
        <v>1846</v>
      </c>
      <c r="B1039" s="18" t="s">
        <v>25</v>
      </c>
      <c r="C1039" s="19"/>
      <c r="D1039" s="19"/>
      <c r="E1039" s="20">
        <f t="shared" ref="E1039:F1039" si="179">E1040+E1055</f>
        <v>14368.8</v>
      </c>
      <c r="F1039" s="20">
        <f t="shared" si="179"/>
        <v>4811.0681270000005</v>
      </c>
    </row>
    <row r="1040" spans="1:6" s="26" customFormat="1" x14ac:dyDescent="0.2">
      <c r="A1040" s="21"/>
      <c r="B1040" s="22" t="s">
        <v>29</v>
      </c>
      <c r="C1040" s="21"/>
      <c r="D1040" s="21"/>
      <c r="E1040" s="23">
        <f t="shared" ref="E1040:F1040" si="180">SUM(E1041:E1054)</f>
        <v>7418.8</v>
      </c>
      <c r="F1040" s="23">
        <f t="shared" si="180"/>
        <v>3361.068127</v>
      </c>
    </row>
    <row r="1041" spans="1:6" s="26" customFormat="1" ht="30" x14ac:dyDescent="0.2">
      <c r="A1041" s="19" t="s">
        <v>1847</v>
      </c>
      <c r="B1041" s="24" t="s">
        <v>1848</v>
      </c>
      <c r="C1041" s="19">
        <v>2020</v>
      </c>
      <c r="D1041" s="19">
        <v>2022</v>
      </c>
      <c r="E1041" s="25">
        <v>175</v>
      </c>
      <c r="F1041" s="25">
        <v>50</v>
      </c>
    </row>
    <row r="1042" spans="1:6" s="26" customFormat="1" ht="30" x14ac:dyDescent="0.2">
      <c r="A1042" s="19" t="s">
        <v>1849</v>
      </c>
      <c r="B1042" s="24" t="s">
        <v>1850</v>
      </c>
      <c r="C1042" s="19">
        <v>2020</v>
      </c>
      <c r="D1042" s="19">
        <v>2022</v>
      </c>
      <c r="E1042" s="25">
        <v>175</v>
      </c>
      <c r="F1042" s="25">
        <v>50</v>
      </c>
    </row>
    <row r="1043" spans="1:6" s="26" customFormat="1" x14ac:dyDescent="0.2">
      <c r="A1043" s="19" t="s">
        <v>1851</v>
      </c>
      <c r="B1043" s="24" t="s">
        <v>1852</v>
      </c>
      <c r="C1043" s="19">
        <v>2021</v>
      </c>
      <c r="D1043" s="19">
        <v>2022</v>
      </c>
      <c r="E1043" s="25">
        <v>700</v>
      </c>
      <c r="F1043" s="25">
        <v>350</v>
      </c>
    </row>
    <row r="1044" spans="1:6" s="26" customFormat="1" ht="30" x14ac:dyDescent="0.2">
      <c r="A1044" s="19" t="s">
        <v>1853</v>
      </c>
      <c r="B1044" s="24" t="s">
        <v>1854</v>
      </c>
      <c r="C1044" s="19">
        <v>2021</v>
      </c>
      <c r="D1044" s="19">
        <v>2022</v>
      </c>
      <c r="E1044" s="25">
        <v>729.2</v>
      </c>
      <c r="F1044" s="25">
        <v>359.2</v>
      </c>
    </row>
    <row r="1045" spans="1:6" s="26" customFormat="1" ht="30" x14ac:dyDescent="0.2">
      <c r="A1045" s="19" t="s">
        <v>1855</v>
      </c>
      <c r="B1045" s="24" t="s">
        <v>1856</v>
      </c>
      <c r="C1045" s="19">
        <v>2020</v>
      </c>
      <c r="D1045" s="19">
        <v>2022</v>
      </c>
      <c r="E1045" s="25">
        <v>300</v>
      </c>
      <c r="F1045" s="25">
        <v>136</v>
      </c>
    </row>
    <row r="1046" spans="1:6" s="26" customFormat="1" x14ac:dyDescent="0.2">
      <c r="A1046" s="19" t="s">
        <v>1857</v>
      </c>
      <c r="B1046" s="24" t="s">
        <v>1858</v>
      </c>
      <c r="C1046" s="19">
        <v>2021</v>
      </c>
      <c r="D1046" s="19">
        <v>2022</v>
      </c>
      <c r="E1046" s="25">
        <v>588</v>
      </c>
      <c r="F1046" s="25">
        <v>75</v>
      </c>
    </row>
    <row r="1047" spans="1:6" s="26" customFormat="1" x14ac:dyDescent="0.2">
      <c r="A1047" s="19" t="s">
        <v>1859</v>
      </c>
      <c r="B1047" s="24" t="s">
        <v>1860</v>
      </c>
      <c r="C1047" s="19">
        <v>2021</v>
      </c>
      <c r="D1047" s="19">
        <v>2022</v>
      </c>
      <c r="E1047" s="25">
        <v>480</v>
      </c>
      <c r="F1047" s="25">
        <v>180</v>
      </c>
    </row>
    <row r="1048" spans="1:6" s="26" customFormat="1" x14ac:dyDescent="0.2">
      <c r="A1048" s="19" t="s">
        <v>1861</v>
      </c>
      <c r="B1048" s="24" t="s">
        <v>1862</v>
      </c>
      <c r="C1048" s="19">
        <v>2020</v>
      </c>
      <c r="D1048" s="19">
        <v>2022</v>
      </c>
      <c r="E1048" s="25">
        <v>320</v>
      </c>
      <c r="F1048" s="25">
        <v>82.4</v>
      </c>
    </row>
    <row r="1049" spans="1:6" s="26" customFormat="1" ht="30" x14ac:dyDescent="0.2">
      <c r="A1049" s="19" t="s">
        <v>1863</v>
      </c>
      <c r="B1049" s="24" t="s">
        <v>1864</v>
      </c>
      <c r="C1049" s="19">
        <v>2021</v>
      </c>
      <c r="D1049" s="19">
        <v>2022</v>
      </c>
      <c r="E1049" s="25">
        <v>2000</v>
      </c>
      <c r="F1049" s="25">
        <v>1375</v>
      </c>
    </row>
    <row r="1050" spans="1:6" s="26" customFormat="1" ht="30" x14ac:dyDescent="0.2">
      <c r="A1050" s="19" t="s">
        <v>1865</v>
      </c>
      <c r="B1050" s="24" t="s">
        <v>1866</v>
      </c>
      <c r="C1050" s="19">
        <v>2021</v>
      </c>
      <c r="D1050" s="19">
        <v>2022</v>
      </c>
      <c r="E1050" s="25">
        <v>733.6</v>
      </c>
      <c r="F1050" s="25">
        <v>333.6</v>
      </c>
    </row>
    <row r="1051" spans="1:6" s="26" customFormat="1" ht="30" x14ac:dyDescent="0.2">
      <c r="A1051" s="19" t="s">
        <v>1867</v>
      </c>
      <c r="B1051" s="24" t="s">
        <v>1868</v>
      </c>
      <c r="C1051" s="19">
        <v>2020</v>
      </c>
      <c r="D1051" s="19">
        <v>2022</v>
      </c>
      <c r="E1051" s="25">
        <v>300</v>
      </c>
      <c r="F1051" s="25">
        <v>50</v>
      </c>
    </row>
    <row r="1052" spans="1:6" s="26" customFormat="1" ht="30" x14ac:dyDescent="0.2">
      <c r="A1052" s="19" t="s">
        <v>1869</v>
      </c>
      <c r="B1052" s="24" t="s">
        <v>1870</v>
      </c>
      <c r="C1052" s="19">
        <v>2020</v>
      </c>
      <c r="D1052" s="19">
        <v>2022</v>
      </c>
      <c r="E1052" s="25">
        <v>180</v>
      </c>
      <c r="F1052" s="25">
        <v>20.6</v>
      </c>
    </row>
    <row r="1053" spans="1:6" s="26" customFormat="1" ht="30" x14ac:dyDescent="0.2">
      <c r="A1053" s="19" t="s">
        <v>1871</v>
      </c>
      <c r="B1053" s="24" t="s">
        <v>1872</v>
      </c>
      <c r="C1053" s="19">
        <v>2020</v>
      </c>
      <c r="D1053" s="19">
        <v>2022</v>
      </c>
      <c r="E1053" s="25">
        <v>238</v>
      </c>
      <c r="F1053" s="25">
        <v>49.268127</v>
      </c>
    </row>
    <row r="1054" spans="1:6" s="26" customFormat="1" x14ac:dyDescent="0.2">
      <c r="A1054" s="19" t="s">
        <v>1873</v>
      </c>
      <c r="B1054" s="24" t="s">
        <v>1874</v>
      </c>
      <c r="C1054" s="19">
        <v>2020</v>
      </c>
      <c r="D1054" s="19">
        <v>2022</v>
      </c>
      <c r="E1054" s="25">
        <v>500</v>
      </c>
      <c r="F1054" s="25">
        <v>250</v>
      </c>
    </row>
    <row r="1055" spans="1:6" s="26" customFormat="1" x14ac:dyDescent="0.2">
      <c r="A1055" s="21"/>
      <c r="B1055" s="22" t="s">
        <v>19</v>
      </c>
      <c r="C1055" s="21"/>
      <c r="D1055" s="21"/>
      <c r="E1055" s="23">
        <f t="shared" ref="E1055:F1055" si="181">SUM(E1056:E1061)</f>
        <v>6950</v>
      </c>
      <c r="F1055" s="23">
        <f t="shared" si="181"/>
        <v>1450</v>
      </c>
    </row>
    <row r="1056" spans="1:6" s="26" customFormat="1" ht="45" x14ac:dyDescent="0.2">
      <c r="A1056" s="19" t="s">
        <v>1875</v>
      </c>
      <c r="B1056" s="24" t="s">
        <v>1876</v>
      </c>
      <c r="C1056" s="19">
        <v>2022</v>
      </c>
      <c r="D1056" s="19">
        <v>2023</v>
      </c>
      <c r="E1056" s="25">
        <v>700</v>
      </c>
      <c r="F1056" s="25">
        <v>250</v>
      </c>
    </row>
    <row r="1057" spans="1:6" s="26" customFormat="1" ht="30" x14ac:dyDescent="0.2">
      <c r="A1057" s="19" t="s">
        <v>1877</v>
      </c>
      <c r="B1057" s="24" t="s">
        <v>1878</v>
      </c>
      <c r="C1057" s="19">
        <v>2022</v>
      </c>
      <c r="D1057" s="19">
        <v>2023</v>
      </c>
      <c r="E1057" s="25">
        <v>2900</v>
      </c>
      <c r="F1057" s="25">
        <v>500</v>
      </c>
    </row>
    <row r="1058" spans="1:6" s="26" customFormat="1" ht="30" x14ac:dyDescent="0.2">
      <c r="A1058" s="19" t="s">
        <v>1879</v>
      </c>
      <c r="B1058" s="24" t="s">
        <v>1880</v>
      </c>
      <c r="C1058" s="19">
        <v>2022</v>
      </c>
      <c r="D1058" s="19">
        <v>2022</v>
      </c>
      <c r="E1058" s="25">
        <v>50</v>
      </c>
      <c r="F1058" s="25">
        <v>50</v>
      </c>
    </row>
    <row r="1059" spans="1:6" s="26" customFormat="1" ht="30" x14ac:dyDescent="0.2">
      <c r="A1059" s="19" t="s">
        <v>1881</v>
      </c>
      <c r="B1059" s="24" t="s">
        <v>1882</v>
      </c>
      <c r="C1059" s="19">
        <v>2022</v>
      </c>
      <c r="D1059" s="19">
        <v>2023</v>
      </c>
      <c r="E1059" s="25">
        <v>1000</v>
      </c>
      <c r="F1059" s="25">
        <v>300</v>
      </c>
    </row>
    <row r="1060" spans="1:6" s="26" customFormat="1" ht="30" x14ac:dyDescent="0.2">
      <c r="A1060" s="19" t="s">
        <v>1883</v>
      </c>
      <c r="B1060" s="24" t="s">
        <v>1884</v>
      </c>
      <c r="C1060" s="19">
        <v>2022</v>
      </c>
      <c r="D1060" s="19">
        <v>2023</v>
      </c>
      <c r="E1060" s="25">
        <v>2000</v>
      </c>
      <c r="F1060" s="25">
        <v>200</v>
      </c>
    </row>
    <row r="1061" spans="1:6" s="26" customFormat="1" ht="30" x14ac:dyDescent="0.2">
      <c r="A1061" s="19" t="s">
        <v>1885</v>
      </c>
      <c r="B1061" s="24" t="s">
        <v>1886</v>
      </c>
      <c r="C1061" s="19">
        <v>2022</v>
      </c>
      <c r="D1061" s="19">
        <v>2023</v>
      </c>
      <c r="E1061" s="25">
        <v>300</v>
      </c>
      <c r="F1061" s="25">
        <v>150</v>
      </c>
    </row>
    <row r="1062" spans="1:6" s="26" customFormat="1" x14ac:dyDescent="0.2">
      <c r="A1062" s="17" t="s">
        <v>1887</v>
      </c>
      <c r="B1062" s="18" t="s">
        <v>18</v>
      </c>
      <c r="C1062" s="19"/>
      <c r="D1062" s="19"/>
      <c r="E1062" s="20">
        <f t="shared" ref="E1062:F1062" si="182">E1063+E1068</f>
        <v>54680</v>
      </c>
      <c r="F1062" s="20">
        <f t="shared" si="182"/>
        <v>40540</v>
      </c>
    </row>
    <row r="1063" spans="1:6" s="26" customFormat="1" x14ac:dyDescent="0.2">
      <c r="A1063" s="21"/>
      <c r="B1063" s="22" t="s">
        <v>29</v>
      </c>
      <c r="C1063" s="21"/>
      <c r="D1063" s="21"/>
      <c r="E1063" s="23">
        <f t="shared" ref="E1063:F1063" si="183">SUM(E1064:E1067)</f>
        <v>4590</v>
      </c>
      <c r="F1063" s="23">
        <f t="shared" si="183"/>
        <v>3130</v>
      </c>
    </row>
    <row r="1064" spans="1:6" s="26" customFormat="1" x14ac:dyDescent="0.2">
      <c r="A1064" s="19" t="s">
        <v>1888</v>
      </c>
      <c r="B1064" s="24" t="s">
        <v>1889</v>
      </c>
      <c r="C1064" s="19">
        <v>2021</v>
      </c>
      <c r="D1064" s="19">
        <v>2022</v>
      </c>
      <c r="E1064" s="25">
        <v>640</v>
      </c>
      <c r="F1064" s="25">
        <v>400</v>
      </c>
    </row>
    <row r="1065" spans="1:6" s="26" customFormat="1" ht="45" x14ac:dyDescent="0.2">
      <c r="A1065" s="19" t="s">
        <v>1890</v>
      </c>
      <c r="B1065" s="24" t="s">
        <v>1891</v>
      </c>
      <c r="C1065" s="19">
        <v>2021</v>
      </c>
      <c r="D1065" s="19">
        <v>2022</v>
      </c>
      <c r="E1065" s="25">
        <v>1100</v>
      </c>
      <c r="F1065" s="25">
        <v>805</v>
      </c>
    </row>
    <row r="1066" spans="1:6" s="26" customFormat="1" x14ac:dyDescent="0.2">
      <c r="A1066" s="19" t="s">
        <v>1892</v>
      </c>
      <c r="B1066" s="24" t="s">
        <v>1893</v>
      </c>
      <c r="C1066" s="19">
        <v>2021</v>
      </c>
      <c r="D1066" s="19">
        <v>2022</v>
      </c>
      <c r="E1066" s="25">
        <v>2000</v>
      </c>
      <c r="F1066" s="25">
        <v>1375</v>
      </c>
    </row>
    <row r="1067" spans="1:6" s="26" customFormat="1" ht="30" x14ac:dyDescent="0.2">
      <c r="A1067" s="19" t="s">
        <v>1894</v>
      </c>
      <c r="B1067" s="24" t="s">
        <v>1895</v>
      </c>
      <c r="C1067" s="19">
        <v>2021</v>
      </c>
      <c r="D1067" s="19">
        <v>2022</v>
      </c>
      <c r="E1067" s="25">
        <v>850</v>
      </c>
      <c r="F1067" s="25">
        <v>550</v>
      </c>
    </row>
    <row r="1068" spans="1:6" s="26" customFormat="1" x14ac:dyDescent="0.2">
      <c r="A1068" s="21"/>
      <c r="B1068" s="22" t="s">
        <v>19</v>
      </c>
      <c r="C1068" s="21"/>
      <c r="D1068" s="21"/>
      <c r="E1068" s="23">
        <f t="shared" ref="E1068:F1068" si="184">SUM(E1069:E1098)</f>
        <v>50090</v>
      </c>
      <c r="F1068" s="23">
        <f t="shared" si="184"/>
        <v>37410</v>
      </c>
    </row>
    <row r="1069" spans="1:6" s="26" customFormat="1" x14ac:dyDescent="0.2">
      <c r="A1069" s="19" t="s">
        <v>1896</v>
      </c>
      <c r="B1069" s="24" t="s">
        <v>1897</v>
      </c>
      <c r="C1069" s="19">
        <v>2022</v>
      </c>
      <c r="D1069" s="19">
        <v>2022</v>
      </c>
      <c r="E1069" s="25">
        <v>1000</v>
      </c>
      <c r="F1069" s="25">
        <v>1000</v>
      </c>
    </row>
    <row r="1070" spans="1:6" s="26" customFormat="1" ht="30" x14ac:dyDescent="0.2">
      <c r="A1070" s="19" t="s">
        <v>1898</v>
      </c>
      <c r="B1070" s="24" t="s">
        <v>1899</v>
      </c>
      <c r="C1070" s="19">
        <v>2022</v>
      </c>
      <c r="D1070" s="19">
        <v>2024</v>
      </c>
      <c r="E1070" s="25">
        <v>2510</v>
      </c>
      <c r="F1070" s="25">
        <v>710</v>
      </c>
    </row>
    <row r="1071" spans="1:6" s="26" customFormat="1" x14ac:dyDescent="0.2">
      <c r="A1071" s="19" t="s">
        <v>1900</v>
      </c>
      <c r="B1071" s="24" t="s">
        <v>1901</v>
      </c>
      <c r="C1071" s="19">
        <v>2022</v>
      </c>
      <c r="D1071" s="19">
        <v>2023</v>
      </c>
      <c r="E1071" s="25">
        <v>1700</v>
      </c>
      <c r="F1071" s="25">
        <v>700</v>
      </c>
    </row>
    <row r="1072" spans="1:6" s="26" customFormat="1" x14ac:dyDescent="0.2">
      <c r="A1072" s="19" t="s">
        <v>1902</v>
      </c>
      <c r="B1072" s="24" t="s">
        <v>1903</v>
      </c>
      <c r="C1072" s="19">
        <v>2022</v>
      </c>
      <c r="D1072" s="19">
        <v>2022</v>
      </c>
      <c r="E1072" s="25">
        <v>1540</v>
      </c>
      <c r="F1072" s="25">
        <v>1540</v>
      </c>
    </row>
    <row r="1073" spans="1:6" s="26" customFormat="1" x14ac:dyDescent="0.2">
      <c r="A1073" s="19" t="s">
        <v>1904</v>
      </c>
      <c r="B1073" s="24" t="s">
        <v>1905</v>
      </c>
      <c r="C1073" s="19">
        <v>2022</v>
      </c>
      <c r="D1073" s="19">
        <v>2022</v>
      </c>
      <c r="E1073" s="25">
        <v>300</v>
      </c>
      <c r="F1073" s="25">
        <v>300</v>
      </c>
    </row>
    <row r="1074" spans="1:6" s="26" customFormat="1" x14ac:dyDescent="0.2">
      <c r="A1074" s="19" t="s">
        <v>1906</v>
      </c>
      <c r="B1074" s="24" t="s">
        <v>1907</v>
      </c>
      <c r="C1074" s="19">
        <v>2022</v>
      </c>
      <c r="D1074" s="19">
        <v>2022</v>
      </c>
      <c r="E1074" s="25">
        <v>15000</v>
      </c>
      <c r="F1074" s="25">
        <v>15000</v>
      </c>
    </row>
    <row r="1075" spans="1:6" s="26" customFormat="1" x14ac:dyDescent="0.2">
      <c r="A1075" s="19" t="s">
        <v>1908</v>
      </c>
      <c r="B1075" s="24" t="s">
        <v>1909</v>
      </c>
      <c r="C1075" s="19">
        <v>2022</v>
      </c>
      <c r="D1075" s="19">
        <v>2022</v>
      </c>
      <c r="E1075" s="25">
        <v>300</v>
      </c>
      <c r="F1075" s="25">
        <v>300</v>
      </c>
    </row>
    <row r="1076" spans="1:6" s="26" customFormat="1" ht="30" x14ac:dyDescent="0.2">
      <c r="A1076" s="19" t="s">
        <v>1910</v>
      </c>
      <c r="B1076" s="24" t="s">
        <v>1911</v>
      </c>
      <c r="C1076" s="19">
        <v>2022</v>
      </c>
      <c r="D1076" s="19">
        <v>2022</v>
      </c>
      <c r="E1076" s="25">
        <v>400</v>
      </c>
      <c r="F1076" s="25">
        <v>400</v>
      </c>
    </row>
    <row r="1077" spans="1:6" s="26" customFormat="1" ht="30" x14ac:dyDescent="0.2">
      <c r="A1077" s="19" t="s">
        <v>1912</v>
      </c>
      <c r="B1077" s="24" t="s">
        <v>1913</v>
      </c>
      <c r="C1077" s="19">
        <v>2022</v>
      </c>
      <c r="D1077" s="19">
        <v>2023</v>
      </c>
      <c r="E1077" s="25">
        <v>5400</v>
      </c>
      <c r="F1077" s="25">
        <v>1500</v>
      </c>
    </row>
    <row r="1078" spans="1:6" s="26" customFormat="1" ht="30" x14ac:dyDescent="0.2">
      <c r="A1078" s="19" t="s">
        <v>1914</v>
      </c>
      <c r="B1078" s="24" t="s">
        <v>1915</v>
      </c>
      <c r="C1078" s="19">
        <v>2022</v>
      </c>
      <c r="D1078" s="19">
        <v>2022</v>
      </c>
      <c r="E1078" s="25">
        <v>150</v>
      </c>
      <c r="F1078" s="25">
        <v>150</v>
      </c>
    </row>
    <row r="1079" spans="1:6" s="26" customFormat="1" x14ac:dyDescent="0.2">
      <c r="A1079" s="19" t="s">
        <v>1916</v>
      </c>
      <c r="B1079" s="24" t="s">
        <v>1917</v>
      </c>
      <c r="C1079" s="19">
        <v>2022</v>
      </c>
      <c r="D1079" s="19">
        <v>2022</v>
      </c>
      <c r="E1079" s="25">
        <v>120</v>
      </c>
      <c r="F1079" s="25">
        <v>120</v>
      </c>
    </row>
    <row r="1080" spans="1:6" s="26" customFormat="1" ht="30" x14ac:dyDescent="0.2">
      <c r="A1080" s="19" t="s">
        <v>1918</v>
      </c>
      <c r="B1080" s="24" t="s">
        <v>1919</v>
      </c>
      <c r="C1080" s="19">
        <v>2022</v>
      </c>
      <c r="D1080" s="19">
        <v>2023</v>
      </c>
      <c r="E1080" s="25">
        <v>1015</v>
      </c>
      <c r="F1080" s="25">
        <v>535</v>
      </c>
    </row>
    <row r="1081" spans="1:6" s="26" customFormat="1" ht="30" x14ac:dyDescent="0.2">
      <c r="A1081" s="19" t="s">
        <v>1920</v>
      </c>
      <c r="B1081" s="24" t="s">
        <v>1921</v>
      </c>
      <c r="C1081" s="19">
        <v>2022</v>
      </c>
      <c r="D1081" s="19">
        <v>2022</v>
      </c>
      <c r="E1081" s="25">
        <v>640</v>
      </c>
      <c r="F1081" s="25">
        <v>640</v>
      </c>
    </row>
    <row r="1082" spans="1:6" s="26" customFormat="1" ht="30" x14ac:dyDescent="0.2">
      <c r="A1082" s="19" t="s">
        <v>1922</v>
      </c>
      <c r="B1082" s="24" t="s">
        <v>1923</v>
      </c>
      <c r="C1082" s="19">
        <v>2022</v>
      </c>
      <c r="D1082" s="19">
        <v>2024</v>
      </c>
      <c r="E1082" s="25">
        <v>2000</v>
      </c>
      <c r="F1082" s="25">
        <v>200</v>
      </c>
    </row>
    <row r="1083" spans="1:6" s="26" customFormat="1" ht="30" x14ac:dyDescent="0.2">
      <c r="A1083" s="19" t="s">
        <v>1924</v>
      </c>
      <c r="B1083" s="24" t="s">
        <v>1925</v>
      </c>
      <c r="C1083" s="19">
        <v>2022</v>
      </c>
      <c r="D1083" s="19">
        <v>2022</v>
      </c>
      <c r="E1083" s="25">
        <v>650</v>
      </c>
      <c r="F1083" s="25">
        <v>650</v>
      </c>
    </row>
    <row r="1084" spans="1:6" s="26" customFormat="1" x14ac:dyDescent="0.2">
      <c r="A1084" s="19" t="s">
        <v>1926</v>
      </c>
      <c r="B1084" s="24" t="s">
        <v>1927</v>
      </c>
      <c r="C1084" s="19">
        <v>2022</v>
      </c>
      <c r="D1084" s="19">
        <v>2022</v>
      </c>
      <c r="E1084" s="25">
        <v>200</v>
      </c>
      <c r="F1084" s="25">
        <v>200</v>
      </c>
    </row>
    <row r="1085" spans="1:6" s="26" customFormat="1" ht="45" x14ac:dyDescent="0.2">
      <c r="A1085" s="19" t="s">
        <v>1928</v>
      </c>
      <c r="B1085" s="24" t="s">
        <v>1929</v>
      </c>
      <c r="C1085" s="19">
        <v>2022</v>
      </c>
      <c r="D1085" s="19">
        <v>2022</v>
      </c>
      <c r="E1085" s="25">
        <v>2000</v>
      </c>
      <c r="F1085" s="25">
        <v>2000</v>
      </c>
    </row>
    <row r="1086" spans="1:6" s="26" customFormat="1" x14ac:dyDescent="0.2">
      <c r="A1086" s="19" t="s">
        <v>1930</v>
      </c>
      <c r="B1086" s="24" t="s">
        <v>1931</v>
      </c>
      <c r="C1086" s="19">
        <v>2022</v>
      </c>
      <c r="D1086" s="19">
        <v>2022</v>
      </c>
      <c r="E1086" s="25">
        <v>500</v>
      </c>
      <c r="F1086" s="25">
        <v>500</v>
      </c>
    </row>
    <row r="1087" spans="1:6" s="26" customFormat="1" ht="45" x14ac:dyDescent="0.2">
      <c r="A1087" s="19" t="s">
        <v>1932</v>
      </c>
      <c r="B1087" s="24" t="s">
        <v>1933</v>
      </c>
      <c r="C1087" s="19">
        <v>2022</v>
      </c>
      <c r="D1087" s="19">
        <v>2023</v>
      </c>
      <c r="E1087" s="25">
        <v>2200</v>
      </c>
      <c r="F1087" s="25">
        <v>1000</v>
      </c>
    </row>
    <row r="1088" spans="1:6" s="26" customFormat="1" ht="30" x14ac:dyDescent="0.2">
      <c r="A1088" s="19" t="s">
        <v>1934</v>
      </c>
      <c r="B1088" s="24" t="s">
        <v>1935</v>
      </c>
      <c r="C1088" s="19">
        <v>2022</v>
      </c>
      <c r="D1088" s="19">
        <v>2022</v>
      </c>
      <c r="E1088" s="25">
        <v>165</v>
      </c>
      <c r="F1088" s="25">
        <v>165</v>
      </c>
    </row>
    <row r="1089" spans="1:6" s="26" customFormat="1" x14ac:dyDescent="0.2">
      <c r="A1089" s="19" t="s">
        <v>1936</v>
      </c>
      <c r="B1089" s="24" t="s">
        <v>1937</v>
      </c>
      <c r="C1089" s="19">
        <v>2022</v>
      </c>
      <c r="D1089" s="19">
        <v>2023</v>
      </c>
      <c r="E1089" s="25">
        <v>700</v>
      </c>
      <c r="F1089" s="25">
        <v>500</v>
      </c>
    </row>
    <row r="1090" spans="1:6" s="26" customFormat="1" x14ac:dyDescent="0.2">
      <c r="A1090" s="19" t="s">
        <v>1938</v>
      </c>
      <c r="B1090" s="24" t="s">
        <v>1939</v>
      </c>
      <c r="C1090" s="19">
        <v>2022</v>
      </c>
      <c r="D1090" s="19">
        <v>2022</v>
      </c>
      <c r="E1090" s="25">
        <v>450</v>
      </c>
      <c r="F1090" s="25">
        <v>450</v>
      </c>
    </row>
    <row r="1091" spans="1:6" s="26" customFormat="1" ht="30" x14ac:dyDescent="0.2">
      <c r="A1091" s="19" t="s">
        <v>1940</v>
      </c>
      <c r="B1091" s="24" t="s">
        <v>1941</v>
      </c>
      <c r="C1091" s="19">
        <v>2022</v>
      </c>
      <c r="D1091" s="19">
        <v>2023</v>
      </c>
      <c r="E1091" s="25">
        <v>2000</v>
      </c>
      <c r="F1091" s="25">
        <v>700</v>
      </c>
    </row>
    <row r="1092" spans="1:6" s="26" customFormat="1" ht="30" x14ac:dyDescent="0.2">
      <c r="A1092" s="19" t="s">
        <v>1942</v>
      </c>
      <c r="B1092" s="24" t="s">
        <v>1943</v>
      </c>
      <c r="C1092" s="19">
        <v>2022</v>
      </c>
      <c r="D1092" s="19">
        <v>2022</v>
      </c>
      <c r="E1092" s="25">
        <v>500</v>
      </c>
      <c r="F1092" s="25">
        <v>500</v>
      </c>
    </row>
    <row r="1093" spans="1:6" s="26" customFormat="1" ht="30" x14ac:dyDescent="0.2">
      <c r="A1093" s="19" t="s">
        <v>1944</v>
      </c>
      <c r="B1093" s="24" t="s">
        <v>1945</v>
      </c>
      <c r="C1093" s="19">
        <v>2022</v>
      </c>
      <c r="D1093" s="19">
        <v>2022</v>
      </c>
      <c r="E1093" s="25">
        <v>2620</v>
      </c>
      <c r="F1093" s="25">
        <v>2620</v>
      </c>
    </row>
    <row r="1094" spans="1:6" s="26" customFormat="1" ht="30" x14ac:dyDescent="0.2">
      <c r="A1094" s="19" t="s">
        <v>1946</v>
      </c>
      <c r="B1094" s="24" t="s">
        <v>1947</v>
      </c>
      <c r="C1094" s="19">
        <v>2022</v>
      </c>
      <c r="D1094" s="19">
        <v>2022</v>
      </c>
      <c r="E1094" s="25">
        <v>130</v>
      </c>
      <c r="F1094" s="25">
        <v>130</v>
      </c>
    </row>
    <row r="1095" spans="1:6" s="26" customFormat="1" ht="30" x14ac:dyDescent="0.2">
      <c r="A1095" s="19" t="s">
        <v>1948</v>
      </c>
      <c r="B1095" s="24" t="s">
        <v>1949</v>
      </c>
      <c r="C1095" s="19">
        <v>2022</v>
      </c>
      <c r="D1095" s="19">
        <v>2022</v>
      </c>
      <c r="E1095" s="25">
        <v>800</v>
      </c>
      <c r="F1095" s="25">
        <v>800</v>
      </c>
    </row>
    <row r="1096" spans="1:6" s="26" customFormat="1" ht="30" x14ac:dyDescent="0.2">
      <c r="A1096" s="19" t="s">
        <v>1950</v>
      </c>
      <c r="B1096" s="24" t="s">
        <v>1951</v>
      </c>
      <c r="C1096" s="19">
        <v>2022</v>
      </c>
      <c r="D1096" s="19">
        <v>2022</v>
      </c>
      <c r="E1096" s="25">
        <v>100</v>
      </c>
      <c r="F1096" s="25">
        <v>100</v>
      </c>
    </row>
    <row r="1097" spans="1:6" s="26" customFormat="1" ht="30" x14ac:dyDescent="0.2">
      <c r="A1097" s="19" t="s">
        <v>1952</v>
      </c>
      <c r="B1097" s="24" t="s">
        <v>1953</v>
      </c>
      <c r="C1097" s="19">
        <v>2022</v>
      </c>
      <c r="D1097" s="19">
        <v>2023</v>
      </c>
      <c r="E1097" s="25">
        <v>3000</v>
      </c>
      <c r="F1097" s="25">
        <v>2000</v>
      </c>
    </row>
    <row r="1098" spans="1:6" s="26" customFormat="1" ht="60" x14ac:dyDescent="0.2">
      <c r="A1098" s="19" t="s">
        <v>1954</v>
      </c>
      <c r="B1098" s="24" t="s">
        <v>1955</v>
      </c>
      <c r="C1098" s="19">
        <v>2022</v>
      </c>
      <c r="D1098" s="19">
        <v>2022</v>
      </c>
      <c r="E1098" s="25">
        <v>2000</v>
      </c>
      <c r="F1098" s="25">
        <v>2000</v>
      </c>
    </row>
    <row r="1099" spans="1:6" s="26" customFormat="1" x14ac:dyDescent="0.2">
      <c r="A1099" s="14" t="s">
        <v>1956</v>
      </c>
      <c r="B1099" s="15" t="s">
        <v>1957</v>
      </c>
      <c r="C1099" s="12"/>
      <c r="D1099" s="12"/>
      <c r="E1099" s="16">
        <f t="shared" ref="E1099:F1099" si="185">E1100+E1106</f>
        <v>20629.887612999999</v>
      </c>
      <c r="F1099" s="16">
        <f t="shared" si="185"/>
        <v>5712.0428200000006</v>
      </c>
    </row>
    <row r="1100" spans="1:6" s="26" customFormat="1" x14ac:dyDescent="0.2">
      <c r="A1100" s="17" t="s">
        <v>1958</v>
      </c>
      <c r="B1100" s="18" t="s">
        <v>42</v>
      </c>
      <c r="C1100" s="19"/>
      <c r="D1100" s="19"/>
      <c r="E1100" s="20">
        <f t="shared" ref="E1100:F1100" si="186">E1101</f>
        <v>20329.887612999999</v>
      </c>
      <c r="F1100" s="20">
        <f t="shared" si="186"/>
        <v>5412.0428200000006</v>
      </c>
    </row>
    <row r="1101" spans="1:6" s="26" customFormat="1" x14ac:dyDescent="0.2">
      <c r="A1101" s="21"/>
      <c r="B1101" s="22" t="s">
        <v>29</v>
      </c>
      <c r="C1101" s="21"/>
      <c r="D1101" s="21"/>
      <c r="E1101" s="23">
        <f t="shared" ref="E1101:F1101" si="187">SUM(E1102:E1105)</f>
        <v>20329.887612999999</v>
      </c>
      <c r="F1101" s="23">
        <f t="shared" si="187"/>
        <v>5412.0428200000006</v>
      </c>
    </row>
    <row r="1102" spans="1:6" s="26" customFormat="1" x14ac:dyDescent="0.2">
      <c r="A1102" s="19" t="s">
        <v>1959</v>
      </c>
      <c r="B1102" s="24" t="s">
        <v>1960</v>
      </c>
      <c r="C1102" s="19">
        <v>2013</v>
      </c>
      <c r="D1102" s="19">
        <v>2022</v>
      </c>
      <c r="E1102" s="25">
        <v>3473.9</v>
      </c>
      <c r="F1102" s="25">
        <v>100</v>
      </c>
    </row>
    <row r="1103" spans="1:6" s="26" customFormat="1" ht="30" x14ac:dyDescent="0.2">
      <c r="A1103" s="19" t="s">
        <v>1961</v>
      </c>
      <c r="B1103" s="24" t="s">
        <v>1962</v>
      </c>
      <c r="C1103" s="19">
        <v>2019</v>
      </c>
      <c r="D1103" s="19">
        <v>2022</v>
      </c>
      <c r="E1103" s="25">
        <v>6369.8</v>
      </c>
      <c r="F1103" s="25">
        <v>2886.355207000001</v>
      </c>
    </row>
    <row r="1104" spans="1:6" s="26" customFormat="1" x14ac:dyDescent="0.2">
      <c r="A1104" s="19" t="s">
        <v>1963</v>
      </c>
      <c r="B1104" s="24" t="s">
        <v>1964</v>
      </c>
      <c r="C1104" s="19">
        <v>2018</v>
      </c>
      <c r="D1104" s="19">
        <v>2022</v>
      </c>
      <c r="E1104" s="25">
        <v>5277.3</v>
      </c>
      <c r="F1104" s="25">
        <v>511.6</v>
      </c>
    </row>
    <row r="1105" spans="1:6" s="26" customFormat="1" ht="30" x14ac:dyDescent="0.2">
      <c r="A1105" s="19" t="s">
        <v>1965</v>
      </c>
      <c r="B1105" s="24" t="s">
        <v>1966</v>
      </c>
      <c r="C1105" s="19">
        <v>2013</v>
      </c>
      <c r="D1105" s="19">
        <v>2022</v>
      </c>
      <c r="E1105" s="25">
        <v>5208.8876129999999</v>
      </c>
      <c r="F1105" s="25">
        <v>1914.0876130000001</v>
      </c>
    </row>
    <row r="1106" spans="1:6" s="26" customFormat="1" x14ac:dyDescent="0.2">
      <c r="A1106" s="17" t="s">
        <v>1967</v>
      </c>
      <c r="B1106" s="18" t="s">
        <v>25</v>
      </c>
      <c r="C1106" s="19"/>
      <c r="D1106" s="19"/>
      <c r="E1106" s="20">
        <f t="shared" ref="E1106:F1106" si="188">E1107</f>
        <v>300</v>
      </c>
      <c r="F1106" s="20">
        <f t="shared" si="188"/>
        <v>300</v>
      </c>
    </row>
    <row r="1107" spans="1:6" s="26" customFormat="1" x14ac:dyDescent="0.2">
      <c r="A1107" s="21"/>
      <c r="B1107" s="22" t="s">
        <v>19</v>
      </c>
      <c r="C1107" s="21"/>
      <c r="D1107" s="21"/>
      <c r="E1107" s="23">
        <f t="shared" ref="E1107:F1107" si="189">SUM(E1108:E1108)</f>
        <v>300</v>
      </c>
      <c r="F1107" s="23">
        <f t="shared" si="189"/>
        <v>300</v>
      </c>
    </row>
    <row r="1108" spans="1:6" s="26" customFormat="1" x14ac:dyDescent="0.2">
      <c r="A1108" s="19" t="s">
        <v>1968</v>
      </c>
      <c r="B1108" s="24" t="s">
        <v>1969</v>
      </c>
      <c r="C1108" s="19">
        <v>2022</v>
      </c>
      <c r="D1108" s="19">
        <v>2022</v>
      </c>
      <c r="E1108" s="25">
        <v>300</v>
      </c>
      <c r="F1108" s="25">
        <v>300</v>
      </c>
    </row>
    <row r="1109" spans="1:6" s="26" customFormat="1" x14ac:dyDescent="0.2">
      <c r="A1109" s="14" t="s">
        <v>1970</v>
      </c>
      <c r="B1109" s="15" t="s">
        <v>1971</v>
      </c>
      <c r="C1109" s="12"/>
      <c r="D1109" s="12"/>
      <c r="E1109" s="16">
        <f t="shared" ref="E1109:F1109" si="190">E1110+E1113</f>
        <v>147757.5</v>
      </c>
      <c r="F1109" s="16">
        <f t="shared" si="190"/>
        <v>22127.405413889421</v>
      </c>
    </row>
    <row r="1110" spans="1:6" s="26" customFormat="1" x14ac:dyDescent="0.2">
      <c r="A1110" s="17" t="s">
        <v>1972</v>
      </c>
      <c r="B1110" s="18" t="s">
        <v>42</v>
      </c>
      <c r="C1110" s="19"/>
      <c r="D1110" s="19"/>
      <c r="E1110" s="20">
        <f t="shared" ref="E1110:F1110" si="191">E1111</f>
        <v>142757.5</v>
      </c>
      <c r="F1110" s="20">
        <f t="shared" si="191"/>
        <v>20425.297305128697</v>
      </c>
    </row>
    <row r="1111" spans="1:6" s="26" customFormat="1" x14ac:dyDescent="0.2">
      <c r="A1111" s="21"/>
      <c r="B1111" s="22" t="s">
        <v>29</v>
      </c>
      <c r="C1111" s="21"/>
      <c r="D1111" s="21"/>
      <c r="E1111" s="23">
        <f t="shared" ref="E1111:F1111" si="192">SUM(E1112:E1112)</f>
        <v>142757.5</v>
      </c>
      <c r="F1111" s="23">
        <f t="shared" si="192"/>
        <v>20425.297305128697</v>
      </c>
    </row>
    <row r="1112" spans="1:6" s="26" customFormat="1" x14ac:dyDescent="0.2">
      <c r="A1112" s="19" t="s">
        <v>1973</v>
      </c>
      <c r="B1112" s="24" t="s">
        <v>1974</v>
      </c>
      <c r="C1112" s="19">
        <v>2020</v>
      </c>
      <c r="D1112" s="19">
        <v>2024</v>
      </c>
      <c r="E1112" s="25">
        <v>142757.5</v>
      </c>
      <c r="F1112" s="25">
        <v>20425.297305128697</v>
      </c>
    </row>
    <row r="1113" spans="1:6" s="26" customFormat="1" x14ac:dyDescent="0.2">
      <c r="A1113" s="17" t="s">
        <v>1975</v>
      </c>
      <c r="B1113" s="18" t="s">
        <v>154</v>
      </c>
      <c r="C1113" s="19"/>
      <c r="D1113" s="19"/>
      <c r="E1113" s="20">
        <f t="shared" ref="E1113:F1113" si="193">E1114</f>
        <v>5000</v>
      </c>
      <c r="F1113" s="20">
        <f t="shared" si="193"/>
        <v>1702.1081087607249</v>
      </c>
    </row>
    <row r="1114" spans="1:6" s="26" customFormat="1" x14ac:dyDescent="0.2">
      <c r="A1114" s="21"/>
      <c r="B1114" s="22" t="s">
        <v>19</v>
      </c>
      <c r="C1114" s="21"/>
      <c r="D1114" s="21"/>
      <c r="E1114" s="23">
        <f t="shared" ref="E1114:F1114" si="194">SUM(E1115:E1115)</f>
        <v>5000</v>
      </c>
      <c r="F1114" s="23">
        <f t="shared" si="194"/>
        <v>1702.1081087607249</v>
      </c>
    </row>
    <row r="1115" spans="1:6" s="26" customFormat="1" ht="30" x14ac:dyDescent="0.2">
      <c r="A1115" s="19" t="s">
        <v>1976</v>
      </c>
      <c r="B1115" s="24" t="s">
        <v>1977</v>
      </c>
      <c r="C1115" s="19">
        <v>2022</v>
      </c>
      <c r="D1115" s="19">
        <v>2023</v>
      </c>
      <c r="E1115" s="25">
        <v>5000</v>
      </c>
      <c r="F1115" s="25">
        <v>1702.1081087607249</v>
      </c>
    </row>
    <row r="1116" spans="1:6" s="26" customFormat="1" x14ac:dyDescent="0.2">
      <c r="A1116" s="17" t="s">
        <v>1978</v>
      </c>
      <c r="B1116" s="18" t="s">
        <v>18</v>
      </c>
      <c r="C1116" s="19"/>
      <c r="D1116" s="19"/>
      <c r="E1116" s="20">
        <f t="shared" ref="E1116:F1116" si="195">E1117</f>
        <v>400</v>
      </c>
      <c r="F1116" s="20">
        <f t="shared" si="195"/>
        <v>400</v>
      </c>
    </row>
    <row r="1117" spans="1:6" s="26" customFormat="1" x14ac:dyDescent="0.2">
      <c r="A1117" s="21"/>
      <c r="B1117" s="22" t="s">
        <v>19</v>
      </c>
      <c r="C1117" s="21"/>
      <c r="D1117" s="21"/>
      <c r="E1117" s="23">
        <f t="shared" ref="E1117:F1117" si="196">SUM(E1118:E1118)</f>
        <v>400</v>
      </c>
      <c r="F1117" s="23">
        <f t="shared" si="196"/>
        <v>400</v>
      </c>
    </row>
    <row r="1118" spans="1:6" s="26" customFormat="1" x14ac:dyDescent="0.2">
      <c r="A1118" s="19" t="s">
        <v>1979</v>
      </c>
      <c r="B1118" s="24" t="s">
        <v>1980</v>
      </c>
      <c r="C1118" s="19">
        <v>2022</v>
      </c>
      <c r="D1118" s="19">
        <v>2022</v>
      </c>
      <c r="E1118" s="25">
        <v>400</v>
      </c>
      <c r="F1118" s="25">
        <v>400</v>
      </c>
    </row>
    <row r="1119" spans="1:6" s="26" customFormat="1" x14ac:dyDescent="0.2">
      <c r="A1119" s="10" t="s">
        <v>1981</v>
      </c>
      <c r="B1119" s="11" t="s">
        <v>1982</v>
      </c>
      <c r="C1119" s="12"/>
      <c r="D1119" s="12"/>
      <c r="E1119" s="13">
        <f>E1120+E1190+E1205+E1222</f>
        <v>505269.92081400001</v>
      </c>
      <c r="F1119" s="13">
        <f>F1120+F1190+F1205+F1222</f>
        <v>123241.14284392979</v>
      </c>
    </row>
    <row r="1120" spans="1:6" s="26" customFormat="1" x14ac:dyDescent="0.2">
      <c r="A1120" s="17" t="s">
        <v>1983</v>
      </c>
      <c r="B1120" s="18" t="s">
        <v>42</v>
      </c>
      <c r="C1120" s="19"/>
      <c r="D1120" s="19"/>
      <c r="E1120" s="20">
        <f>E1121+E1175</f>
        <v>434352.14081399998</v>
      </c>
      <c r="F1120" s="20">
        <f>F1121+F1175</f>
        <v>88036.884460852569</v>
      </c>
    </row>
    <row r="1121" spans="1:6" s="26" customFormat="1" x14ac:dyDescent="0.2">
      <c r="A1121" s="21"/>
      <c r="B1121" s="22" t="s">
        <v>29</v>
      </c>
      <c r="C1121" s="21"/>
      <c r="D1121" s="21"/>
      <c r="E1121" s="23">
        <f>SUM(E1122:E1174)</f>
        <v>379619.840814</v>
      </c>
      <c r="F1121" s="23">
        <f>SUM(F1122:F1174)</f>
        <v>68393.552025809666</v>
      </c>
    </row>
    <row r="1122" spans="1:6" s="26" customFormat="1" x14ac:dyDescent="0.2">
      <c r="A1122" s="19" t="s">
        <v>1984</v>
      </c>
      <c r="B1122" s="24" t="s">
        <v>1985</v>
      </c>
      <c r="C1122" s="19">
        <v>2011</v>
      </c>
      <c r="D1122" s="19">
        <v>2023</v>
      </c>
      <c r="E1122" s="25">
        <v>10543.7</v>
      </c>
      <c r="F1122" s="25">
        <v>1000</v>
      </c>
    </row>
    <row r="1123" spans="1:6" s="26" customFormat="1" x14ac:dyDescent="0.2">
      <c r="A1123" s="19" t="s">
        <v>1986</v>
      </c>
      <c r="B1123" s="24" t="s">
        <v>1987</v>
      </c>
      <c r="C1123" s="19">
        <v>2019</v>
      </c>
      <c r="D1123" s="19">
        <v>2023</v>
      </c>
      <c r="E1123" s="25">
        <v>10526.6</v>
      </c>
      <c r="F1123" s="25">
        <v>1702.1081087607249</v>
      </c>
    </row>
    <row r="1124" spans="1:6" s="26" customFormat="1" ht="30" x14ac:dyDescent="0.2">
      <c r="A1124" s="19" t="s">
        <v>1988</v>
      </c>
      <c r="B1124" s="24" t="s">
        <v>1989</v>
      </c>
      <c r="C1124" s="19">
        <v>2012</v>
      </c>
      <c r="D1124" s="19">
        <v>2022</v>
      </c>
      <c r="E1124" s="25">
        <v>13982.2</v>
      </c>
      <c r="F1124" s="25">
        <v>2475.9281570000003</v>
      </c>
    </row>
    <row r="1125" spans="1:6" s="26" customFormat="1" x14ac:dyDescent="0.2">
      <c r="A1125" s="19" t="s">
        <v>1990</v>
      </c>
      <c r="B1125" s="24" t="s">
        <v>1991</v>
      </c>
      <c r="C1125" s="19">
        <v>2021</v>
      </c>
      <c r="D1125" s="19">
        <v>2022</v>
      </c>
      <c r="E1125" s="25">
        <v>500</v>
      </c>
      <c r="F1125" s="25">
        <v>200</v>
      </c>
    </row>
    <row r="1126" spans="1:6" s="26" customFormat="1" x14ac:dyDescent="0.2">
      <c r="A1126" s="19" t="s">
        <v>1992</v>
      </c>
      <c r="B1126" s="24" t="s">
        <v>1993</v>
      </c>
      <c r="C1126" s="19">
        <v>2020</v>
      </c>
      <c r="D1126" s="19">
        <v>2024</v>
      </c>
      <c r="E1126" s="25">
        <v>94460.1</v>
      </c>
      <c r="F1126" s="25">
        <v>17021.08108760725</v>
      </c>
    </row>
    <row r="1127" spans="1:6" s="26" customFormat="1" x14ac:dyDescent="0.2">
      <c r="A1127" s="19" t="s">
        <v>1994</v>
      </c>
      <c r="B1127" s="24" t="s">
        <v>1995</v>
      </c>
      <c r="C1127" s="19">
        <v>2020</v>
      </c>
      <c r="D1127" s="19">
        <v>2023</v>
      </c>
      <c r="E1127" s="25">
        <v>7609.8</v>
      </c>
      <c r="F1127" s="25">
        <v>1577.9902853859362</v>
      </c>
    </row>
    <row r="1128" spans="1:6" s="26" customFormat="1" ht="30" x14ac:dyDescent="0.2">
      <c r="A1128" s="19" t="s">
        <v>1996</v>
      </c>
      <c r="B1128" s="24" t="s">
        <v>1997</v>
      </c>
      <c r="C1128" s="19">
        <v>2021</v>
      </c>
      <c r="D1128" s="19">
        <v>2024</v>
      </c>
      <c r="E1128" s="25">
        <v>18000</v>
      </c>
      <c r="F1128" s="25">
        <v>2042.5297305128699</v>
      </c>
    </row>
    <row r="1129" spans="1:6" s="26" customFormat="1" x14ac:dyDescent="0.2">
      <c r="A1129" s="19" t="s">
        <v>1998</v>
      </c>
      <c r="B1129" s="24" t="s">
        <v>1999</v>
      </c>
      <c r="C1129" s="19">
        <v>2021</v>
      </c>
      <c r="D1129" s="19">
        <v>2023</v>
      </c>
      <c r="E1129" s="25">
        <v>14533.01</v>
      </c>
      <c r="F1129" s="25">
        <v>2723.3729740171602</v>
      </c>
    </row>
    <row r="1130" spans="1:6" s="26" customFormat="1" x14ac:dyDescent="0.2">
      <c r="A1130" s="19" t="s">
        <v>2000</v>
      </c>
      <c r="B1130" s="24" t="s">
        <v>2001</v>
      </c>
      <c r="C1130" s="19">
        <v>2019</v>
      </c>
      <c r="D1130" s="19">
        <v>2022</v>
      </c>
      <c r="E1130" s="25">
        <v>3363.3</v>
      </c>
      <c r="F1130" s="25">
        <v>895.72946700000011</v>
      </c>
    </row>
    <row r="1131" spans="1:6" s="26" customFormat="1" x14ac:dyDescent="0.2">
      <c r="A1131" s="19" t="s">
        <v>2002</v>
      </c>
      <c r="B1131" s="24" t="s">
        <v>2003</v>
      </c>
      <c r="C1131" s="19">
        <v>2020</v>
      </c>
      <c r="D1131" s="19">
        <v>2022</v>
      </c>
      <c r="E1131" s="25">
        <v>5889.1</v>
      </c>
      <c r="F1131" s="25">
        <v>2889.1</v>
      </c>
    </row>
    <row r="1132" spans="1:6" s="26" customFormat="1" x14ac:dyDescent="0.2">
      <c r="A1132" s="19" t="s">
        <v>2004</v>
      </c>
      <c r="B1132" s="24" t="s">
        <v>2005</v>
      </c>
      <c r="C1132" s="19">
        <v>2020</v>
      </c>
      <c r="D1132" s="19">
        <v>2022</v>
      </c>
      <c r="E1132" s="25">
        <v>3177.7</v>
      </c>
      <c r="F1132" s="25">
        <v>628.06988499999966</v>
      </c>
    </row>
    <row r="1133" spans="1:6" s="26" customFormat="1" x14ac:dyDescent="0.2">
      <c r="A1133" s="19" t="s">
        <v>2006</v>
      </c>
      <c r="B1133" s="24" t="s">
        <v>2007</v>
      </c>
      <c r="C1133" s="19">
        <v>2019</v>
      </c>
      <c r="D1133" s="19">
        <v>2022</v>
      </c>
      <c r="E1133" s="25">
        <v>2942.9</v>
      </c>
      <c r="F1133" s="25">
        <v>1842.9</v>
      </c>
    </row>
    <row r="1134" spans="1:6" s="26" customFormat="1" ht="30" x14ac:dyDescent="0.2">
      <c r="A1134" s="19" t="s">
        <v>2008</v>
      </c>
      <c r="B1134" s="24" t="s">
        <v>2009</v>
      </c>
      <c r="C1134" s="19">
        <v>2021</v>
      </c>
      <c r="D1134" s="19">
        <v>2023</v>
      </c>
      <c r="E1134" s="25">
        <v>16806.099999999999</v>
      </c>
      <c r="F1134" s="25">
        <v>2042.5297305128699</v>
      </c>
    </row>
    <row r="1135" spans="1:6" s="26" customFormat="1" ht="30" x14ac:dyDescent="0.2">
      <c r="A1135" s="19" t="s">
        <v>2010</v>
      </c>
      <c r="B1135" s="24" t="s">
        <v>2011</v>
      </c>
      <c r="C1135" s="19">
        <v>2021</v>
      </c>
      <c r="D1135" s="19">
        <v>2023</v>
      </c>
      <c r="E1135" s="25">
        <v>7268.8119999999999</v>
      </c>
      <c r="F1135" s="25">
        <v>2042.5297305128699</v>
      </c>
    </row>
    <row r="1136" spans="1:6" s="26" customFormat="1" x14ac:dyDescent="0.2">
      <c r="A1136" s="19" t="s">
        <v>2012</v>
      </c>
      <c r="B1136" s="24" t="s">
        <v>2013</v>
      </c>
      <c r="C1136" s="19">
        <v>2020</v>
      </c>
      <c r="D1136" s="19">
        <v>2022</v>
      </c>
      <c r="E1136" s="25">
        <v>1332.51</v>
      </c>
      <c r="F1136" s="25">
        <v>182.51</v>
      </c>
    </row>
    <row r="1137" spans="1:6" s="26" customFormat="1" x14ac:dyDescent="0.2">
      <c r="A1137" s="19" t="s">
        <v>2014</v>
      </c>
      <c r="B1137" s="24" t="s">
        <v>2015</v>
      </c>
      <c r="C1137" s="19">
        <v>2020</v>
      </c>
      <c r="D1137" s="19">
        <v>2022</v>
      </c>
      <c r="E1137" s="25">
        <v>1507.71</v>
      </c>
      <c r="F1137" s="25">
        <v>357.71</v>
      </c>
    </row>
    <row r="1138" spans="1:6" s="26" customFormat="1" x14ac:dyDescent="0.2">
      <c r="A1138" s="19" t="s">
        <v>2016</v>
      </c>
      <c r="B1138" s="24" t="s">
        <v>2017</v>
      </c>
      <c r="C1138" s="19">
        <v>2020</v>
      </c>
      <c r="D1138" s="19">
        <v>2022</v>
      </c>
      <c r="E1138" s="25">
        <v>1478.28</v>
      </c>
      <c r="F1138" s="25">
        <v>328.28</v>
      </c>
    </row>
    <row r="1139" spans="1:6" s="26" customFormat="1" x14ac:dyDescent="0.2">
      <c r="A1139" s="19" t="s">
        <v>2018</v>
      </c>
      <c r="B1139" s="24" t="s">
        <v>2019</v>
      </c>
      <c r="C1139" s="19">
        <v>2019</v>
      </c>
      <c r="D1139" s="19">
        <v>2022</v>
      </c>
      <c r="E1139" s="25">
        <v>1551.7</v>
      </c>
      <c r="F1139" s="25">
        <v>611.70000000000005</v>
      </c>
    </row>
    <row r="1140" spans="1:6" s="26" customFormat="1" x14ac:dyDescent="0.2">
      <c r="A1140" s="19" t="s">
        <v>2020</v>
      </c>
      <c r="B1140" s="24" t="s">
        <v>2021</v>
      </c>
      <c r="C1140" s="19">
        <v>2020</v>
      </c>
      <c r="D1140" s="19">
        <v>2022</v>
      </c>
      <c r="E1140" s="25">
        <v>1300</v>
      </c>
      <c r="F1140" s="25">
        <v>300</v>
      </c>
    </row>
    <row r="1141" spans="1:6" s="26" customFormat="1" x14ac:dyDescent="0.2">
      <c r="A1141" s="19" t="s">
        <v>2022</v>
      </c>
      <c r="B1141" s="24" t="s">
        <v>2023</v>
      </c>
      <c r="C1141" s="19">
        <v>2019</v>
      </c>
      <c r="D1141" s="19">
        <v>2022</v>
      </c>
      <c r="E1141" s="25">
        <v>1990.3</v>
      </c>
      <c r="F1141" s="25">
        <v>563.90928999999994</v>
      </c>
    </row>
    <row r="1142" spans="1:6" s="26" customFormat="1" x14ac:dyDescent="0.2">
      <c r="A1142" s="19" t="s">
        <v>2024</v>
      </c>
      <c r="B1142" s="24" t="s">
        <v>2025</v>
      </c>
      <c r="C1142" s="19">
        <v>2019</v>
      </c>
      <c r="D1142" s="19">
        <v>2022</v>
      </c>
      <c r="E1142" s="25">
        <v>1908</v>
      </c>
      <c r="F1142" s="25">
        <v>327</v>
      </c>
    </row>
    <row r="1143" spans="1:6" s="26" customFormat="1" x14ac:dyDescent="0.2">
      <c r="A1143" s="19" t="s">
        <v>2026</v>
      </c>
      <c r="B1143" s="24" t="s">
        <v>2027</v>
      </c>
      <c r="C1143" s="19">
        <v>2020</v>
      </c>
      <c r="D1143" s="19">
        <v>2022</v>
      </c>
      <c r="E1143" s="25">
        <v>1237.2003540000001</v>
      </c>
      <c r="F1143" s="25">
        <v>237.20035400000006</v>
      </c>
    </row>
    <row r="1144" spans="1:6" s="26" customFormat="1" x14ac:dyDescent="0.2">
      <c r="A1144" s="19" t="s">
        <v>2028</v>
      </c>
      <c r="B1144" s="24" t="s">
        <v>2029</v>
      </c>
      <c r="C1144" s="19">
        <v>2012</v>
      </c>
      <c r="D1144" s="19">
        <v>2022</v>
      </c>
      <c r="E1144" s="25">
        <v>895</v>
      </c>
      <c r="F1144" s="25">
        <v>105.4</v>
      </c>
    </row>
    <row r="1145" spans="1:6" s="26" customFormat="1" x14ac:dyDescent="0.2">
      <c r="A1145" s="19" t="s">
        <v>2030</v>
      </c>
      <c r="B1145" s="24" t="s">
        <v>2031</v>
      </c>
      <c r="C1145" s="19">
        <v>2019</v>
      </c>
      <c r="D1145" s="19">
        <v>2022</v>
      </c>
      <c r="E1145" s="25">
        <v>1925.3</v>
      </c>
      <c r="F1145" s="25">
        <v>606.20000000000005</v>
      </c>
    </row>
    <row r="1146" spans="1:6" s="26" customFormat="1" x14ac:dyDescent="0.2">
      <c r="A1146" s="19" t="s">
        <v>2032</v>
      </c>
      <c r="B1146" s="24" t="s">
        <v>2033</v>
      </c>
      <c r="C1146" s="19">
        <v>2019</v>
      </c>
      <c r="D1146" s="19">
        <v>2022</v>
      </c>
      <c r="E1146" s="25">
        <v>1971.93</v>
      </c>
      <c r="F1146" s="25">
        <v>1111.03</v>
      </c>
    </row>
    <row r="1147" spans="1:6" s="26" customFormat="1" x14ac:dyDescent="0.2">
      <c r="A1147" s="19" t="s">
        <v>2034</v>
      </c>
      <c r="B1147" s="24" t="s">
        <v>2035</v>
      </c>
      <c r="C1147" s="19">
        <v>2019</v>
      </c>
      <c r="D1147" s="19">
        <v>2022</v>
      </c>
      <c r="E1147" s="25">
        <v>1908.31</v>
      </c>
      <c r="F1147" s="25">
        <v>736.68214499999999</v>
      </c>
    </row>
    <row r="1148" spans="1:6" s="26" customFormat="1" x14ac:dyDescent="0.2">
      <c r="A1148" s="19" t="s">
        <v>2036</v>
      </c>
      <c r="B1148" s="24" t="s">
        <v>2037</v>
      </c>
      <c r="C1148" s="19">
        <v>2020</v>
      </c>
      <c r="D1148" s="19">
        <v>2022</v>
      </c>
      <c r="E1148" s="25">
        <v>1617.8</v>
      </c>
      <c r="F1148" s="25">
        <v>231</v>
      </c>
    </row>
    <row r="1149" spans="1:6" s="26" customFormat="1" x14ac:dyDescent="0.2">
      <c r="A1149" s="19" t="s">
        <v>2038</v>
      </c>
      <c r="B1149" s="24" t="s">
        <v>2039</v>
      </c>
      <c r="C1149" s="19">
        <v>2019</v>
      </c>
      <c r="D1149" s="19">
        <v>2022</v>
      </c>
      <c r="E1149" s="25">
        <v>1699.8</v>
      </c>
      <c r="F1149" s="25">
        <v>635.49982</v>
      </c>
    </row>
    <row r="1150" spans="1:6" s="26" customFormat="1" x14ac:dyDescent="0.2">
      <c r="A1150" s="19" t="s">
        <v>2040</v>
      </c>
      <c r="B1150" s="24" t="s">
        <v>2041</v>
      </c>
      <c r="C1150" s="19">
        <v>2019</v>
      </c>
      <c r="D1150" s="19">
        <v>2022</v>
      </c>
      <c r="E1150" s="25">
        <v>1200</v>
      </c>
      <c r="F1150" s="25">
        <v>750</v>
      </c>
    </row>
    <row r="1151" spans="1:6" s="26" customFormat="1" x14ac:dyDescent="0.2">
      <c r="A1151" s="19" t="s">
        <v>2042</v>
      </c>
      <c r="B1151" s="24" t="s">
        <v>2043</v>
      </c>
      <c r="C1151" s="19">
        <v>2019</v>
      </c>
      <c r="D1151" s="19">
        <v>2022</v>
      </c>
      <c r="E1151" s="25">
        <v>1200</v>
      </c>
      <c r="F1151" s="25">
        <v>750</v>
      </c>
    </row>
    <row r="1152" spans="1:6" s="26" customFormat="1" x14ac:dyDescent="0.2">
      <c r="A1152" s="19" t="s">
        <v>2044</v>
      </c>
      <c r="B1152" s="24" t="s">
        <v>2045</v>
      </c>
      <c r="C1152" s="19">
        <v>2020</v>
      </c>
      <c r="D1152" s="19">
        <v>2022</v>
      </c>
      <c r="E1152" s="25">
        <v>1776.1</v>
      </c>
      <c r="F1152" s="25">
        <v>926.1</v>
      </c>
    </row>
    <row r="1153" spans="1:6" s="26" customFormat="1" x14ac:dyDescent="0.2">
      <c r="A1153" s="19" t="s">
        <v>2046</v>
      </c>
      <c r="B1153" s="24" t="s">
        <v>2047</v>
      </c>
      <c r="C1153" s="19">
        <v>2019</v>
      </c>
      <c r="D1153" s="19">
        <v>2022</v>
      </c>
      <c r="E1153" s="25">
        <v>1970</v>
      </c>
      <c r="F1153" s="25">
        <v>98.603321500000007</v>
      </c>
    </row>
    <row r="1154" spans="1:6" s="26" customFormat="1" x14ac:dyDescent="0.2">
      <c r="A1154" s="19" t="s">
        <v>2048</v>
      </c>
      <c r="B1154" s="24" t="s">
        <v>2049</v>
      </c>
      <c r="C1154" s="19">
        <v>2019</v>
      </c>
      <c r="D1154" s="19">
        <v>2022</v>
      </c>
      <c r="E1154" s="25">
        <v>1421.63</v>
      </c>
      <c r="F1154" s="25">
        <v>191.63</v>
      </c>
    </row>
    <row r="1155" spans="1:6" s="26" customFormat="1" x14ac:dyDescent="0.2">
      <c r="A1155" s="19" t="s">
        <v>2050</v>
      </c>
      <c r="B1155" s="24" t="s">
        <v>2051</v>
      </c>
      <c r="C1155" s="19">
        <v>2021</v>
      </c>
      <c r="D1155" s="19">
        <v>2022</v>
      </c>
      <c r="E1155" s="25">
        <v>1760.8</v>
      </c>
      <c r="F1155" s="25">
        <v>963.3</v>
      </c>
    </row>
    <row r="1156" spans="1:6" s="26" customFormat="1" x14ac:dyDescent="0.2">
      <c r="A1156" s="19" t="s">
        <v>2052</v>
      </c>
      <c r="B1156" s="24" t="s">
        <v>2053</v>
      </c>
      <c r="C1156" s="19">
        <v>2019</v>
      </c>
      <c r="D1156" s="19">
        <v>2022</v>
      </c>
      <c r="E1156" s="25">
        <v>1789.4</v>
      </c>
      <c r="F1156" s="25">
        <v>604.68891500000007</v>
      </c>
    </row>
    <row r="1157" spans="1:6" s="26" customFormat="1" x14ac:dyDescent="0.2">
      <c r="A1157" s="19" t="s">
        <v>2054</v>
      </c>
      <c r="B1157" s="24" t="s">
        <v>2055</v>
      </c>
      <c r="C1157" s="19">
        <v>2020</v>
      </c>
      <c r="D1157" s="19">
        <v>2022</v>
      </c>
      <c r="E1157" s="25">
        <v>1800</v>
      </c>
      <c r="F1157" s="25">
        <v>268.31003899999996</v>
      </c>
    </row>
    <row r="1158" spans="1:6" s="26" customFormat="1" x14ac:dyDescent="0.2">
      <c r="A1158" s="19" t="s">
        <v>2056</v>
      </c>
      <c r="B1158" s="24" t="s">
        <v>2057</v>
      </c>
      <c r="C1158" s="19">
        <v>2019</v>
      </c>
      <c r="D1158" s="19">
        <v>2022</v>
      </c>
      <c r="E1158" s="25">
        <v>1797</v>
      </c>
      <c r="F1158" s="25">
        <v>115.59197400000016</v>
      </c>
    </row>
    <row r="1159" spans="1:6" s="26" customFormat="1" x14ac:dyDescent="0.2">
      <c r="A1159" s="19" t="s">
        <v>2058</v>
      </c>
      <c r="B1159" s="24" t="s">
        <v>2059</v>
      </c>
      <c r="C1159" s="19">
        <v>2018</v>
      </c>
      <c r="D1159" s="19">
        <v>2022</v>
      </c>
      <c r="E1159" s="25">
        <v>1700</v>
      </c>
      <c r="F1159" s="25">
        <v>200</v>
      </c>
    </row>
    <row r="1160" spans="1:6" s="26" customFormat="1" x14ac:dyDescent="0.2">
      <c r="A1160" s="19" t="s">
        <v>2060</v>
      </c>
      <c r="B1160" s="24" t="s">
        <v>2061</v>
      </c>
      <c r="C1160" s="19">
        <v>2018</v>
      </c>
      <c r="D1160" s="19">
        <v>2022</v>
      </c>
      <c r="E1160" s="25">
        <v>2000</v>
      </c>
      <c r="F1160" s="25">
        <v>110.75502299999999</v>
      </c>
    </row>
    <row r="1161" spans="1:6" s="26" customFormat="1" x14ac:dyDescent="0.2">
      <c r="A1161" s="19" t="s">
        <v>2062</v>
      </c>
      <c r="B1161" s="24" t="s">
        <v>2063</v>
      </c>
      <c r="C1161" s="19">
        <v>2019</v>
      </c>
      <c r="D1161" s="19">
        <v>2022</v>
      </c>
      <c r="E1161" s="25">
        <v>1754.4</v>
      </c>
      <c r="F1161" s="25">
        <v>663.47506899999996</v>
      </c>
    </row>
    <row r="1162" spans="1:6" s="26" customFormat="1" x14ac:dyDescent="0.2">
      <c r="A1162" s="19" t="s">
        <v>2064</v>
      </c>
      <c r="B1162" s="24" t="s">
        <v>2065</v>
      </c>
      <c r="C1162" s="19">
        <v>2020</v>
      </c>
      <c r="D1162" s="19">
        <v>2022</v>
      </c>
      <c r="E1162" s="25">
        <v>1683.2</v>
      </c>
      <c r="F1162" s="25">
        <v>683.2</v>
      </c>
    </row>
    <row r="1163" spans="1:6" s="26" customFormat="1" x14ac:dyDescent="0.2">
      <c r="A1163" s="19" t="s">
        <v>2066</v>
      </c>
      <c r="B1163" s="24" t="s">
        <v>2067</v>
      </c>
      <c r="C1163" s="19">
        <v>2019</v>
      </c>
      <c r="D1163" s="19">
        <v>2022</v>
      </c>
      <c r="E1163" s="25">
        <v>1672.8</v>
      </c>
      <c r="F1163" s="25">
        <v>372.8</v>
      </c>
    </row>
    <row r="1164" spans="1:6" s="26" customFormat="1" x14ac:dyDescent="0.2">
      <c r="A1164" s="19" t="s">
        <v>2068</v>
      </c>
      <c r="B1164" s="24" t="s">
        <v>2069</v>
      </c>
      <c r="C1164" s="19">
        <v>2021</v>
      </c>
      <c r="D1164" s="19">
        <v>2022</v>
      </c>
      <c r="E1164" s="25">
        <v>1988.5</v>
      </c>
      <c r="F1164" s="25">
        <v>1188.5</v>
      </c>
    </row>
    <row r="1165" spans="1:6" s="26" customFormat="1" x14ac:dyDescent="0.2">
      <c r="A1165" s="19" t="s">
        <v>2070</v>
      </c>
      <c r="B1165" s="24" t="s">
        <v>2071</v>
      </c>
      <c r="C1165" s="19">
        <v>2021</v>
      </c>
      <c r="D1165" s="19">
        <v>2022</v>
      </c>
      <c r="E1165" s="25">
        <v>2229.1999999999998</v>
      </c>
      <c r="F1165" s="25">
        <v>1229.2</v>
      </c>
    </row>
    <row r="1166" spans="1:6" s="26" customFormat="1" x14ac:dyDescent="0.2">
      <c r="A1166" s="19" t="s">
        <v>2072</v>
      </c>
      <c r="B1166" s="24" t="s">
        <v>2073</v>
      </c>
      <c r="C1166" s="19">
        <v>2021</v>
      </c>
      <c r="D1166" s="19">
        <v>2022</v>
      </c>
      <c r="E1166" s="25">
        <v>2510.34</v>
      </c>
      <c r="F1166" s="25">
        <v>1660.34</v>
      </c>
    </row>
    <row r="1167" spans="1:6" s="26" customFormat="1" x14ac:dyDescent="0.2">
      <c r="A1167" s="19" t="s">
        <v>2074</v>
      </c>
      <c r="B1167" s="24" t="s">
        <v>2075</v>
      </c>
      <c r="C1167" s="19">
        <v>2021</v>
      </c>
      <c r="D1167" s="19">
        <v>2022</v>
      </c>
      <c r="E1167" s="25">
        <v>2391.2084599999998</v>
      </c>
      <c r="F1167" s="25">
        <v>1391.21</v>
      </c>
    </row>
    <row r="1168" spans="1:6" s="26" customFormat="1" x14ac:dyDescent="0.2">
      <c r="A1168" s="19" t="s">
        <v>2076</v>
      </c>
      <c r="B1168" s="24" t="s">
        <v>2077</v>
      </c>
      <c r="C1168" s="19">
        <v>2020</v>
      </c>
      <c r="D1168" s="19">
        <v>2022</v>
      </c>
      <c r="E1168" s="25">
        <v>4000</v>
      </c>
      <c r="F1168" s="25">
        <v>625</v>
      </c>
    </row>
    <row r="1169" spans="1:6" s="26" customFormat="1" ht="30" x14ac:dyDescent="0.2">
      <c r="A1169" s="19" t="s">
        <v>2078</v>
      </c>
      <c r="B1169" s="24" t="s">
        <v>2079</v>
      </c>
      <c r="C1169" s="19">
        <v>2020</v>
      </c>
      <c r="D1169" s="19">
        <v>2022</v>
      </c>
      <c r="E1169" s="25">
        <v>2332</v>
      </c>
      <c r="F1169" s="25">
        <v>532</v>
      </c>
    </row>
    <row r="1170" spans="1:6" s="26" customFormat="1" ht="30" x14ac:dyDescent="0.2">
      <c r="A1170" s="19" t="s">
        <v>2080</v>
      </c>
      <c r="B1170" s="24" t="s">
        <v>2081</v>
      </c>
      <c r="C1170" s="19">
        <v>2019</v>
      </c>
      <c r="D1170" s="19">
        <v>2022</v>
      </c>
      <c r="E1170" s="25">
        <v>1000</v>
      </c>
      <c r="F1170" s="25">
        <v>328.89281999999997</v>
      </c>
    </row>
    <row r="1171" spans="1:6" s="26" customFormat="1" x14ac:dyDescent="0.2">
      <c r="A1171" s="19" t="s">
        <v>2082</v>
      </c>
      <c r="B1171" s="24" t="s">
        <v>2083</v>
      </c>
      <c r="C1171" s="19">
        <v>2012</v>
      </c>
      <c r="D1171" s="19">
        <v>2022</v>
      </c>
      <c r="E1171" s="25">
        <v>19900</v>
      </c>
      <c r="F1171" s="25">
        <v>2081.83</v>
      </c>
    </row>
    <row r="1172" spans="1:6" s="26" customFormat="1" x14ac:dyDescent="0.2">
      <c r="A1172" s="19" t="s">
        <v>2084</v>
      </c>
      <c r="B1172" s="24" t="s">
        <v>2085</v>
      </c>
      <c r="C1172" s="19">
        <v>2011</v>
      </c>
      <c r="D1172" s="19">
        <v>2022</v>
      </c>
      <c r="E1172" s="25">
        <v>11459.4</v>
      </c>
      <c r="F1172" s="25">
        <v>1726.9760960000001</v>
      </c>
    </row>
    <row r="1173" spans="1:6" s="26" customFormat="1" x14ac:dyDescent="0.2">
      <c r="A1173" s="19" t="s">
        <v>2086</v>
      </c>
      <c r="B1173" s="24" t="s">
        <v>2087</v>
      </c>
      <c r="C1173" s="19">
        <v>2011</v>
      </c>
      <c r="D1173" s="19">
        <v>2022</v>
      </c>
      <c r="E1173" s="25">
        <v>13492</v>
      </c>
      <c r="F1173" s="25">
        <v>1633.5</v>
      </c>
    </row>
    <row r="1174" spans="1:6" s="26" customFormat="1" x14ac:dyDescent="0.2">
      <c r="A1174" s="19" t="s">
        <v>2088</v>
      </c>
      <c r="B1174" s="24" t="s">
        <v>2089</v>
      </c>
      <c r="C1174" s="19">
        <v>2020</v>
      </c>
      <c r="D1174" s="19">
        <v>2022</v>
      </c>
      <c r="E1174" s="25">
        <v>62864.7</v>
      </c>
      <c r="F1174" s="25">
        <v>3879.6580029999968</v>
      </c>
    </row>
    <row r="1175" spans="1:6" s="26" customFormat="1" x14ac:dyDescent="0.2">
      <c r="A1175" s="21"/>
      <c r="B1175" s="22" t="s">
        <v>19</v>
      </c>
      <c r="C1175" s="21"/>
      <c r="D1175" s="21"/>
      <c r="E1175" s="23">
        <f t="shared" ref="E1175:F1175" si="197">SUM(E1176:E1189)</f>
        <v>54732.3</v>
      </c>
      <c r="F1175" s="23">
        <f t="shared" si="197"/>
        <v>19643.332435042899</v>
      </c>
    </row>
    <row r="1176" spans="1:6" s="26" customFormat="1" x14ac:dyDescent="0.2">
      <c r="A1176" s="19" t="s">
        <v>2090</v>
      </c>
      <c r="B1176" s="24" t="s">
        <v>2091</v>
      </c>
      <c r="C1176" s="19">
        <v>2022</v>
      </c>
      <c r="D1176" s="19">
        <v>2024</v>
      </c>
      <c r="E1176" s="25">
        <v>4200</v>
      </c>
      <c r="F1176" s="25">
        <v>1226</v>
      </c>
    </row>
    <row r="1177" spans="1:6" s="26" customFormat="1" x14ac:dyDescent="0.2">
      <c r="A1177" s="19" t="s">
        <v>2092</v>
      </c>
      <c r="B1177" s="24" t="s">
        <v>2093</v>
      </c>
      <c r="C1177" s="19">
        <v>2022</v>
      </c>
      <c r="D1177" s="19">
        <v>2023</v>
      </c>
      <c r="E1177" s="25">
        <v>2453.8000000000002</v>
      </c>
      <c r="F1177" s="25">
        <v>1400</v>
      </c>
    </row>
    <row r="1178" spans="1:6" s="26" customFormat="1" x14ac:dyDescent="0.2">
      <c r="A1178" s="19" t="s">
        <v>2094</v>
      </c>
      <c r="B1178" s="24" t="s">
        <v>2095</v>
      </c>
      <c r="C1178" s="19">
        <v>2022</v>
      </c>
      <c r="D1178" s="19">
        <v>2023</v>
      </c>
      <c r="E1178" s="25">
        <v>5000</v>
      </c>
      <c r="F1178" s="25">
        <v>1000</v>
      </c>
    </row>
    <row r="1179" spans="1:6" s="26" customFormat="1" ht="30" x14ac:dyDescent="0.2">
      <c r="A1179" s="19" t="s">
        <v>2096</v>
      </c>
      <c r="B1179" s="24" t="s">
        <v>2097</v>
      </c>
      <c r="C1179" s="19">
        <v>2022</v>
      </c>
      <c r="D1179" s="19">
        <v>2023</v>
      </c>
      <c r="E1179" s="25">
        <v>3450</v>
      </c>
      <c r="F1179" s="25">
        <v>2042.5297305128699</v>
      </c>
    </row>
    <row r="1180" spans="1:6" s="26" customFormat="1" x14ac:dyDescent="0.2">
      <c r="A1180" s="19" t="s">
        <v>2098</v>
      </c>
      <c r="B1180" s="24" t="s">
        <v>2099</v>
      </c>
      <c r="C1180" s="19">
        <v>2022</v>
      </c>
      <c r="D1180" s="19">
        <v>2022</v>
      </c>
      <c r="E1180" s="25">
        <v>500</v>
      </c>
      <c r="F1180" s="25">
        <v>500</v>
      </c>
    </row>
    <row r="1181" spans="1:6" s="26" customFormat="1" x14ac:dyDescent="0.2">
      <c r="A1181" s="19" t="s">
        <v>2100</v>
      </c>
      <c r="B1181" s="24" t="s">
        <v>2101</v>
      </c>
      <c r="C1181" s="19">
        <v>2022</v>
      </c>
      <c r="D1181" s="19">
        <v>2023</v>
      </c>
      <c r="E1181" s="25">
        <v>2500</v>
      </c>
      <c r="F1181" s="25">
        <v>1000</v>
      </c>
    </row>
    <row r="1182" spans="1:6" s="26" customFormat="1" x14ac:dyDescent="0.2">
      <c r="A1182" s="19" t="s">
        <v>2102</v>
      </c>
      <c r="B1182" s="24" t="s">
        <v>2103</v>
      </c>
      <c r="C1182" s="19">
        <v>2022</v>
      </c>
      <c r="D1182" s="19">
        <v>2023</v>
      </c>
      <c r="E1182" s="25">
        <v>2530</v>
      </c>
      <c r="F1182" s="25">
        <v>1402.9</v>
      </c>
    </row>
    <row r="1183" spans="1:6" s="26" customFormat="1" x14ac:dyDescent="0.2">
      <c r="A1183" s="19" t="s">
        <v>2104</v>
      </c>
      <c r="B1183" s="24" t="s">
        <v>2105</v>
      </c>
      <c r="C1183" s="19">
        <v>2022</v>
      </c>
      <c r="D1183" s="19">
        <v>2022</v>
      </c>
      <c r="E1183" s="25">
        <v>2530</v>
      </c>
      <c r="F1183" s="25">
        <v>2530</v>
      </c>
    </row>
    <row r="1184" spans="1:6" s="26" customFormat="1" ht="30" x14ac:dyDescent="0.2">
      <c r="A1184" s="19" t="s">
        <v>2106</v>
      </c>
      <c r="B1184" s="24" t="s">
        <v>2107</v>
      </c>
      <c r="C1184" s="19">
        <v>2022</v>
      </c>
      <c r="D1184" s="19">
        <v>2023</v>
      </c>
      <c r="E1184" s="25">
        <v>3750</v>
      </c>
      <c r="F1184" s="25">
        <v>1000</v>
      </c>
    </row>
    <row r="1185" spans="1:6" s="26" customFormat="1" ht="30" x14ac:dyDescent="0.2">
      <c r="A1185" s="19" t="s">
        <v>2108</v>
      </c>
      <c r="B1185" s="24" t="s">
        <v>2109</v>
      </c>
      <c r="C1185" s="19">
        <v>2022</v>
      </c>
      <c r="D1185" s="19">
        <v>2023</v>
      </c>
      <c r="E1185" s="25">
        <v>2214</v>
      </c>
      <c r="F1185" s="25">
        <v>426</v>
      </c>
    </row>
    <row r="1186" spans="1:6" s="26" customFormat="1" x14ac:dyDescent="0.2">
      <c r="A1186" s="19" t="s">
        <v>2110</v>
      </c>
      <c r="B1186" s="24" t="s">
        <v>2111</v>
      </c>
      <c r="C1186" s="19">
        <v>2022</v>
      </c>
      <c r="D1186" s="19">
        <v>2023</v>
      </c>
      <c r="E1186" s="25">
        <v>2868.9</v>
      </c>
      <c r="F1186" s="25">
        <v>1400</v>
      </c>
    </row>
    <row r="1187" spans="1:6" s="26" customFormat="1" x14ac:dyDescent="0.2">
      <c r="A1187" s="19" t="s">
        <v>2112</v>
      </c>
      <c r="B1187" s="24" t="s">
        <v>2113</v>
      </c>
      <c r="C1187" s="19">
        <v>2022</v>
      </c>
      <c r="D1187" s="19">
        <v>2024</v>
      </c>
      <c r="E1187" s="25">
        <v>2292.1</v>
      </c>
      <c r="F1187" s="25">
        <v>200</v>
      </c>
    </row>
    <row r="1188" spans="1:6" s="26" customFormat="1" ht="30" x14ac:dyDescent="0.2">
      <c r="A1188" s="19" t="s">
        <v>2114</v>
      </c>
      <c r="B1188" s="24" t="s">
        <v>2115</v>
      </c>
      <c r="C1188" s="19">
        <v>2022</v>
      </c>
      <c r="D1188" s="19">
        <v>2024</v>
      </c>
      <c r="E1188" s="25">
        <v>4422.3999999999996</v>
      </c>
      <c r="F1188" s="25">
        <v>750</v>
      </c>
    </row>
    <row r="1189" spans="1:6" s="26" customFormat="1" x14ac:dyDescent="0.2">
      <c r="A1189" s="19" t="s">
        <v>2116</v>
      </c>
      <c r="B1189" s="24" t="s">
        <v>2117</v>
      </c>
      <c r="C1189" s="19">
        <v>2022</v>
      </c>
      <c r="D1189" s="19">
        <v>2023</v>
      </c>
      <c r="E1189" s="25">
        <v>16021.1</v>
      </c>
      <c r="F1189" s="25">
        <v>4765.90270453003</v>
      </c>
    </row>
    <row r="1190" spans="1:6" s="26" customFormat="1" x14ac:dyDescent="0.2">
      <c r="A1190" s="17" t="s">
        <v>2118</v>
      </c>
      <c r="B1190" s="18" t="s">
        <v>25</v>
      </c>
      <c r="C1190" s="19"/>
      <c r="D1190" s="19"/>
      <c r="E1190" s="20">
        <f t="shared" ref="E1190:F1190" si="198">E1191+E1199</f>
        <v>14134.5</v>
      </c>
      <c r="F1190" s="20">
        <f t="shared" si="198"/>
        <v>8997.7999999999993</v>
      </c>
    </row>
    <row r="1191" spans="1:6" s="26" customFormat="1" x14ac:dyDescent="0.2">
      <c r="A1191" s="21"/>
      <c r="B1191" s="22" t="s">
        <v>29</v>
      </c>
      <c r="C1191" s="21"/>
      <c r="D1191" s="21"/>
      <c r="E1191" s="23">
        <f t="shared" ref="E1191:F1191" si="199">SUM(E1192:E1198)</f>
        <v>5012</v>
      </c>
      <c r="F1191" s="23">
        <f t="shared" si="199"/>
        <v>1062</v>
      </c>
    </row>
    <row r="1192" spans="1:6" s="26" customFormat="1" ht="30" x14ac:dyDescent="0.2">
      <c r="A1192" s="19" t="s">
        <v>2119</v>
      </c>
      <c r="B1192" s="24" t="s">
        <v>2120</v>
      </c>
      <c r="C1192" s="19">
        <v>2020</v>
      </c>
      <c r="D1192" s="19">
        <v>2022</v>
      </c>
      <c r="E1192" s="25">
        <v>1200</v>
      </c>
      <c r="F1192" s="25">
        <v>100</v>
      </c>
    </row>
    <row r="1193" spans="1:6" s="26" customFormat="1" ht="30" x14ac:dyDescent="0.2">
      <c r="A1193" s="19" t="s">
        <v>2121</v>
      </c>
      <c r="B1193" s="24" t="s">
        <v>2122</v>
      </c>
      <c r="C1193" s="19">
        <v>2020</v>
      </c>
      <c r="D1193" s="19">
        <v>2022</v>
      </c>
      <c r="E1193" s="25">
        <v>2362</v>
      </c>
      <c r="F1193" s="25">
        <v>362</v>
      </c>
    </row>
    <row r="1194" spans="1:6" s="26" customFormat="1" ht="30" x14ac:dyDescent="0.2">
      <c r="A1194" s="19" t="s">
        <v>2123</v>
      </c>
      <c r="B1194" s="24" t="s">
        <v>2124</v>
      </c>
      <c r="C1194" s="19">
        <v>2021</v>
      </c>
      <c r="D1194" s="19">
        <v>2022</v>
      </c>
      <c r="E1194" s="25">
        <v>150</v>
      </c>
      <c r="F1194" s="25">
        <v>50</v>
      </c>
    </row>
    <row r="1195" spans="1:6" s="26" customFormat="1" ht="30" x14ac:dyDescent="0.2">
      <c r="A1195" s="19" t="s">
        <v>2125</v>
      </c>
      <c r="B1195" s="24" t="s">
        <v>2126</v>
      </c>
      <c r="C1195" s="19">
        <v>2021</v>
      </c>
      <c r="D1195" s="19">
        <v>2022</v>
      </c>
      <c r="E1195" s="25">
        <v>650</v>
      </c>
      <c r="F1195" s="25">
        <v>400</v>
      </c>
    </row>
    <row r="1196" spans="1:6" s="26" customFormat="1" x14ac:dyDescent="0.2">
      <c r="A1196" s="19" t="s">
        <v>2127</v>
      </c>
      <c r="B1196" s="24" t="s">
        <v>2128</v>
      </c>
      <c r="C1196" s="19">
        <v>2021</v>
      </c>
      <c r="D1196" s="19">
        <v>2022</v>
      </c>
      <c r="E1196" s="25">
        <v>250</v>
      </c>
      <c r="F1196" s="25">
        <v>50</v>
      </c>
    </row>
    <row r="1197" spans="1:6" s="26" customFormat="1" x14ac:dyDescent="0.2">
      <c r="A1197" s="19" t="s">
        <v>2129</v>
      </c>
      <c r="B1197" s="24" t="s">
        <v>2130</v>
      </c>
      <c r="C1197" s="19">
        <v>2021</v>
      </c>
      <c r="D1197" s="19">
        <v>2022</v>
      </c>
      <c r="E1197" s="25">
        <v>250</v>
      </c>
      <c r="F1197" s="25">
        <v>50</v>
      </c>
    </row>
    <row r="1198" spans="1:6" s="26" customFormat="1" x14ac:dyDescent="0.2">
      <c r="A1198" s="19" t="s">
        <v>2131</v>
      </c>
      <c r="B1198" s="24" t="s">
        <v>2132</v>
      </c>
      <c r="C1198" s="19">
        <v>2021</v>
      </c>
      <c r="D1198" s="19">
        <v>2022</v>
      </c>
      <c r="E1198" s="25">
        <v>150</v>
      </c>
      <c r="F1198" s="25">
        <v>50</v>
      </c>
    </row>
    <row r="1199" spans="1:6" s="26" customFormat="1" x14ac:dyDescent="0.2">
      <c r="A1199" s="21"/>
      <c r="B1199" s="22" t="s">
        <v>19</v>
      </c>
      <c r="C1199" s="21"/>
      <c r="D1199" s="21"/>
      <c r="E1199" s="23">
        <f t="shared" ref="E1199:F1199" si="200">SUM(E1200:E1204)</f>
        <v>9122.5</v>
      </c>
      <c r="F1199" s="23">
        <f t="shared" si="200"/>
        <v>7935.7999999999993</v>
      </c>
    </row>
    <row r="1200" spans="1:6" s="26" customFormat="1" ht="30" x14ac:dyDescent="0.2">
      <c r="A1200" s="19" t="s">
        <v>2133</v>
      </c>
      <c r="B1200" s="24" t="s">
        <v>2134</v>
      </c>
      <c r="C1200" s="19">
        <v>2022</v>
      </c>
      <c r="D1200" s="19">
        <v>2022</v>
      </c>
      <c r="E1200" s="25">
        <v>2617.5</v>
      </c>
      <c r="F1200" s="25">
        <v>2617.5</v>
      </c>
    </row>
    <row r="1201" spans="1:6" s="26" customFormat="1" ht="30" x14ac:dyDescent="0.2">
      <c r="A1201" s="19" t="s">
        <v>2135</v>
      </c>
      <c r="B1201" s="24" t="s">
        <v>2136</v>
      </c>
      <c r="C1201" s="19">
        <v>2022</v>
      </c>
      <c r="D1201" s="19">
        <v>2022</v>
      </c>
      <c r="E1201" s="25">
        <v>500</v>
      </c>
      <c r="F1201" s="25">
        <v>500</v>
      </c>
    </row>
    <row r="1202" spans="1:6" s="26" customFormat="1" ht="30" x14ac:dyDescent="0.2">
      <c r="A1202" s="19" t="s">
        <v>2137</v>
      </c>
      <c r="B1202" s="24" t="s">
        <v>2138</v>
      </c>
      <c r="C1202" s="19">
        <v>2022</v>
      </c>
      <c r="D1202" s="19">
        <v>2023</v>
      </c>
      <c r="E1202" s="25">
        <v>2373.4</v>
      </c>
      <c r="F1202" s="25">
        <v>1186.7</v>
      </c>
    </row>
    <row r="1203" spans="1:6" s="26" customFormat="1" ht="30" x14ac:dyDescent="0.2">
      <c r="A1203" s="19" t="s">
        <v>2139</v>
      </c>
      <c r="B1203" s="24" t="s">
        <v>2140</v>
      </c>
      <c r="C1203" s="19">
        <v>2022</v>
      </c>
      <c r="D1203" s="19">
        <v>2022</v>
      </c>
      <c r="E1203" s="25">
        <v>1908.1</v>
      </c>
      <c r="F1203" s="25">
        <v>1908.1</v>
      </c>
    </row>
    <row r="1204" spans="1:6" s="26" customFormat="1" ht="30" x14ac:dyDescent="0.2">
      <c r="A1204" s="19" t="s">
        <v>2141</v>
      </c>
      <c r="B1204" s="24" t="s">
        <v>2142</v>
      </c>
      <c r="C1204" s="19">
        <v>2022</v>
      </c>
      <c r="D1204" s="19">
        <v>2022</v>
      </c>
      <c r="E1204" s="25">
        <v>1723.5</v>
      </c>
      <c r="F1204" s="25">
        <v>1723.5</v>
      </c>
    </row>
    <row r="1205" spans="1:6" s="26" customFormat="1" x14ac:dyDescent="0.2">
      <c r="A1205" s="17" t="s">
        <v>2143</v>
      </c>
      <c r="B1205" s="18" t="s">
        <v>18</v>
      </c>
      <c r="C1205" s="19"/>
      <c r="D1205" s="19"/>
      <c r="E1205" s="20">
        <f t="shared" ref="E1205:F1205" si="201">E1206+E1210</f>
        <v>54428.45</v>
      </c>
      <c r="F1205" s="20">
        <f t="shared" si="201"/>
        <v>24101.628383077219</v>
      </c>
    </row>
    <row r="1206" spans="1:6" s="26" customFormat="1" x14ac:dyDescent="0.2">
      <c r="A1206" s="21"/>
      <c r="B1206" s="22" t="s">
        <v>29</v>
      </c>
      <c r="C1206" s="21"/>
      <c r="D1206" s="21"/>
      <c r="E1206" s="23">
        <f t="shared" ref="E1206:F1206" si="202">SUM(E1207:E1209)</f>
        <v>15250</v>
      </c>
      <c r="F1206" s="23">
        <f t="shared" si="202"/>
        <v>4175</v>
      </c>
    </row>
    <row r="1207" spans="1:6" s="26" customFormat="1" x14ac:dyDescent="0.2">
      <c r="A1207" s="19" t="s">
        <v>2144</v>
      </c>
      <c r="B1207" s="24" t="s">
        <v>2145</v>
      </c>
      <c r="C1207" s="19">
        <v>2021</v>
      </c>
      <c r="D1207" s="19">
        <v>2022</v>
      </c>
      <c r="E1207" s="25">
        <v>250</v>
      </c>
      <c r="F1207" s="25">
        <v>175</v>
      </c>
    </row>
    <row r="1208" spans="1:6" s="26" customFormat="1" ht="30" x14ac:dyDescent="0.2">
      <c r="A1208" s="19" t="s">
        <v>2146</v>
      </c>
      <c r="B1208" s="24" t="s">
        <v>2147</v>
      </c>
      <c r="C1208" s="19">
        <v>2021</v>
      </c>
      <c r="D1208" s="19">
        <v>2022</v>
      </c>
      <c r="E1208" s="25">
        <v>10000</v>
      </c>
      <c r="F1208" s="25">
        <v>3000</v>
      </c>
    </row>
    <row r="1209" spans="1:6" s="26" customFormat="1" ht="30" x14ac:dyDescent="0.2">
      <c r="A1209" s="19" t="s">
        <v>2148</v>
      </c>
      <c r="B1209" s="24" t="s">
        <v>2149</v>
      </c>
      <c r="C1209" s="19">
        <v>2021</v>
      </c>
      <c r="D1209" s="19">
        <v>2022</v>
      </c>
      <c r="E1209" s="25">
        <v>5000</v>
      </c>
      <c r="F1209" s="25">
        <v>1000</v>
      </c>
    </row>
    <row r="1210" spans="1:6" s="26" customFormat="1" x14ac:dyDescent="0.2">
      <c r="A1210" s="21"/>
      <c r="B1210" s="22" t="s">
        <v>19</v>
      </c>
      <c r="C1210" s="21"/>
      <c r="D1210" s="21"/>
      <c r="E1210" s="23">
        <f t="shared" ref="E1210:F1210" si="203">SUM(E1211:E1221)</f>
        <v>39178.449999999997</v>
      </c>
      <c r="F1210" s="23">
        <f t="shared" si="203"/>
        <v>19926.628383077219</v>
      </c>
    </row>
    <row r="1211" spans="1:6" s="26" customFormat="1" ht="30" x14ac:dyDescent="0.2">
      <c r="A1211" s="19" t="s">
        <v>2150</v>
      </c>
      <c r="B1211" s="24" t="s">
        <v>2151</v>
      </c>
      <c r="C1211" s="19">
        <v>2022</v>
      </c>
      <c r="D1211" s="19">
        <v>2023</v>
      </c>
      <c r="E1211" s="25">
        <v>5000</v>
      </c>
      <c r="F1211" s="25">
        <v>2042.5297305128699</v>
      </c>
    </row>
    <row r="1212" spans="1:6" s="26" customFormat="1" x14ac:dyDescent="0.2">
      <c r="A1212" s="19" t="s">
        <v>2152</v>
      </c>
      <c r="B1212" s="24" t="s">
        <v>2153</v>
      </c>
      <c r="C1212" s="19">
        <v>2022</v>
      </c>
      <c r="D1212" s="19">
        <v>2022</v>
      </c>
      <c r="E1212" s="25">
        <v>2045.7</v>
      </c>
      <c r="F1212" s="25">
        <v>2045.7</v>
      </c>
    </row>
    <row r="1213" spans="1:6" s="26" customFormat="1" ht="30" x14ac:dyDescent="0.2">
      <c r="A1213" s="19" t="s">
        <v>2154</v>
      </c>
      <c r="B1213" s="24" t="s">
        <v>2155</v>
      </c>
      <c r="C1213" s="19">
        <v>2022</v>
      </c>
      <c r="D1213" s="19">
        <v>2022</v>
      </c>
      <c r="E1213" s="25">
        <v>638.9</v>
      </c>
      <c r="F1213" s="25">
        <v>638.9</v>
      </c>
    </row>
    <row r="1214" spans="1:6" s="26" customFormat="1" x14ac:dyDescent="0.2">
      <c r="A1214" s="19" t="s">
        <v>2156</v>
      </c>
      <c r="B1214" s="24" t="s">
        <v>2157</v>
      </c>
      <c r="C1214" s="19">
        <v>2022</v>
      </c>
      <c r="D1214" s="19">
        <v>2022</v>
      </c>
      <c r="E1214" s="25">
        <v>3000</v>
      </c>
      <c r="F1214" s="25">
        <v>3000</v>
      </c>
    </row>
    <row r="1215" spans="1:6" s="26" customFormat="1" ht="30" x14ac:dyDescent="0.2">
      <c r="A1215" s="19" t="s">
        <v>2158</v>
      </c>
      <c r="B1215" s="24" t="s">
        <v>2159</v>
      </c>
      <c r="C1215" s="19">
        <v>2022</v>
      </c>
      <c r="D1215" s="19">
        <v>2022</v>
      </c>
      <c r="E1215" s="25">
        <v>1621.85</v>
      </c>
      <c r="F1215" s="25">
        <v>1621.85</v>
      </c>
    </row>
    <row r="1216" spans="1:6" s="26" customFormat="1" x14ac:dyDescent="0.2">
      <c r="A1216" s="19" t="s">
        <v>2160</v>
      </c>
      <c r="B1216" s="24" t="s">
        <v>2161</v>
      </c>
      <c r="C1216" s="19">
        <v>2022</v>
      </c>
      <c r="D1216" s="19">
        <v>2022</v>
      </c>
      <c r="E1216" s="25">
        <v>100</v>
      </c>
      <c r="F1216" s="25">
        <v>100</v>
      </c>
    </row>
    <row r="1217" spans="1:6" s="26" customFormat="1" x14ac:dyDescent="0.2">
      <c r="A1217" s="19" t="s">
        <v>2162</v>
      </c>
      <c r="B1217" s="24" t="s">
        <v>2163</v>
      </c>
      <c r="C1217" s="19">
        <v>2022</v>
      </c>
      <c r="D1217" s="19">
        <v>2022</v>
      </c>
      <c r="E1217" s="25">
        <v>185</v>
      </c>
      <c r="F1217" s="25">
        <v>185</v>
      </c>
    </row>
    <row r="1218" spans="1:6" s="26" customFormat="1" x14ac:dyDescent="0.2">
      <c r="A1218" s="19" t="s">
        <v>2164</v>
      </c>
      <c r="B1218" s="24" t="s">
        <v>2165</v>
      </c>
      <c r="C1218" s="19">
        <v>2022</v>
      </c>
      <c r="D1218" s="19">
        <v>2022</v>
      </c>
      <c r="E1218" s="25">
        <v>40</v>
      </c>
      <c r="F1218" s="25">
        <v>40</v>
      </c>
    </row>
    <row r="1219" spans="1:6" s="26" customFormat="1" ht="30" x14ac:dyDescent="0.2">
      <c r="A1219" s="19" t="s">
        <v>2166</v>
      </c>
      <c r="B1219" s="24" t="s">
        <v>2167</v>
      </c>
      <c r="C1219" s="19">
        <v>2022</v>
      </c>
      <c r="D1219" s="19">
        <v>2023</v>
      </c>
      <c r="E1219" s="25">
        <v>11000</v>
      </c>
      <c r="F1219" s="25">
        <v>4085.0594610257399</v>
      </c>
    </row>
    <row r="1220" spans="1:6" s="26" customFormat="1" ht="30" x14ac:dyDescent="0.2">
      <c r="A1220" s="19" t="s">
        <v>2168</v>
      </c>
      <c r="B1220" s="24" t="s">
        <v>2169</v>
      </c>
      <c r="C1220" s="19">
        <v>2022</v>
      </c>
      <c r="D1220" s="19">
        <v>2023</v>
      </c>
      <c r="E1220" s="25">
        <v>15507</v>
      </c>
      <c r="F1220" s="25">
        <v>6127.5891915386101</v>
      </c>
    </row>
    <row r="1221" spans="1:6" s="26" customFormat="1" x14ac:dyDescent="0.2">
      <c r="A1221" s="19" t="s">
        <v>2170</v>
      </c>
      <c r="B1221" s="24" t="s">
        <v>2171</v>
      </c>
      <c r="C1221" s="19">
        <v>2022</v>
      </c>
      <c r="D1221" s="19">
        <v>2022</v>
      </c>
      <c r="E1221" s="25">
        <v>40</v>
      </c>
      <c r="F1221" s="25">
        <v>40</v>
      </c>
    </row>
    <row r="1222" spans="1:6" s="26" customFormat="1" x14ac:dyDescent="0.2">
      <c r="A1222" s="17" t="s">
        <v>2172</v>
      </c>
      <c r="B1222" s="18" t="s">
        <v>154</v>
      </c>
      <c r="C1222" s="19"/>
      <c r="D1222" s="19"/>
      <c r="E1222" s="20">
        <f t="shared" ref="E1222:F1222" si="204">E1223</f>
        <v>2354.83</v>
      </c>
      <c r="F1222" s="20">
        <f t="shared" si="204"/>
        <v>2104.83</v>
      </c>
    </row>
    <row r="1223" spans="1:6" s="26" customFormat="1" x14ac:dyDescent="0.2">
      <c r="A1223" s="21"/>
      <c r="B1223" s="22" t="s">
        <v>19</v>
      </c>
      <c r="C1223" s="21"/>
      <c r="D1223" s="21"/>
      <c r="E1223" s="23">
        <f t="shared" ref="E1223:F1223" si="205">SUM(E1224:E1227)</f>
        <v>2354.83</v>
      </c>
      <c r="F1223" s="23">
        <f t="shared" si="205"/>
        <v>2104.83</v>
      </c>
    </row>
    <row r="1224" spans="1:6" s="26" customFormat="1" ht="30" x14ac:dyDescent="0.2">
      <c r="A1224" s="19" t="s">
        <v>2173</v>
      </c>
      <c r="B1224" s="24" t="s">
        <v>2174</v>
      </c>
      <c r="C1224" s="19">
        <v>2022</v>
      </c>
      <c r="D1224" s="19">
        <v>2022</v>
      </c>
      <c r="E1224" s="25">
        <v>200</v>
      </c>
      <c r="F1224" s="25">
        <v>200</v>
      </c>
    </row>
    <row r="1225" spans="1:6" s="26" customFormat="1" ht="30" x14ac:dyDescent="0.2">
      <c r="A1225" s="19" t="s">
        <v>2175</v>
      </c>
      <c r="B1225" s="24" t="s">
        <v>2176</v>
      </c>
      <c r="C1225" s="19">
        <v>2022</v>
      </c>
      <c r="D1225" s="19">
        <v>2022</v>
      </c>
      <c r="E1225" s="25">
        <v>350</v>
      </c>
      <c r="F1225" s="25">
        <v>350</v>
      </c>
    </row>
    <row r="1226" spans="1:6" s="26" customFormat="1" ht="30" x14ac:dyDescent="0.2">
      <c r="A1226" s="19" t="s">
        <v>2177</v>
      </c>
      <c r="B1226" s="24" t="s">
        <v>2178</v>
      </c>
      <c r="C1226" s="19">
        <v>2022</v>
      </c>
      <c r="D1226" s="19">
        <v>2022</v>
      </c>
      <c r="E1226" s="25">
        <v>1304.83</v>
      </c>
      <c r="F1226" s="25">
        <v>1304.83</v>
      </c>
    </row>
    <row r="1227" spans="1:6" s="26" customFormat="1" ht="30" x14ac:dyDescent="0.2">
      <c r="A1227" s="19" t="s">
        <v>2179</v>
      </c>
      <c r="B1227" s="24" t="s">
        <v>2180</v>
      </c>
      <c r="C1227" s="19">
        <v>2022</v>
      </c>
      <c r="D1227" s="19">
        <v>2023</v>
      </c>
      <c r="E1227" s="25">
        <v>500</v>
      </c>
      <c r="F1227" s="25">
        <v>250</v>
      </c>
    </row>
    <row r="1228" spans="1:6" s="26" customFormat="1" x14ac:dyDescent="0.2">
      <c r="A1228" s="10" t="s">
        <v>2181</v>
      </c>
      <c r="B1228" s="11" t="s">
        <v>2182</v>
      </c>
      <c r="C1228" s="12"/>
      <c r="D1228" s="12"/>
      <c r="E1228" s="13">
        <f t="shared" ref="E1228:F1228" si="206">E1229+E1346+E1372</f>
        <v>1301159.9311506348</v>
      </c>
      <c r="F1228" s="13">
        <f t="shared" si="206"/>
        <v>317272.0475601267</v>
      </c>
    </row>
    <row r="1229" spans="1:6" s="26" customFormat="1" x14ac:dyDescent="0.2">
      <c r="A1229" s="14" t="s">
        <v>2183</v>
      </c>
      <c r="B1229" s="15" t="s">
        <v>2184</v>
      </c>
      <c r="C1229" s="12"/>
      <c r="D1229" s="12"/>
      <c r="E1229" s="16">
        <f t="shared" ref="E1229:F1229" si="207">E1230+E1323+E1337</f>
        <v>1238511.0005726346</v>
      </c>
      <c r="F1229" s="16">
        <f t="shared" si="207"/>
        <v>281353.58329501556</v>
      </c>
    </row>
    <row r="1230" spans="1:6" s="26" customFormat="1" x14ac:dyDescent="0.2">
      <c r="A1230" s="17" t="s">
        <v>2185</v>
      </c>
      <c r="B1230" s="18" t="s">
        <v>42</v>
      </c>
      <c r="C1230" s="19"/>
      <c r="D1230" s="19"/>
      <c r="E1230" s="20">
        <f t="shared" ref="E1230:F1230" si="208">E1231+E1281</f>
        <v>1222499.7005726348</v>
      </c>
      <c r="F1230" s="20">
        <f t="shared" si="208"/>
        <v>274070.60565701552</v>
      </c>
    </row>
    <row r="1231" spans="1:6" s="26" customFormat="1" x14ac:dyDescent="0.2">
      <c r="A1231" s="21"/>
      <c r="B1231" s="22" t="s">
        <v>29</v>
      </c>
      <c r="C1231" s="21"/>
      <c r="D1231" s="21"/>
      <c r="E1231" s="23">
        <f t="shared" ref="E1231" si="209">SUM(E1232:E1280)</f>
        <v>421925.11118100007</v>
      </c>
      <c r="F1231" s="23">
        <f t="shared" ref="F1231" si="210">SUM(F1232:F1280)</f>
        <v>131210.84040324413</v>
      </c>
    </row>
    <row r="1232" spans="1:6" s="26" customFormat="1" ht="45" x14ac:dyDescent="0.2">
      <c r="A1232" s="19" t="s">
        <v>2186</v>
      </c>
      <c r="B1232" s="24" t="s">
        <v>2187</v>
      </c>
      <c r="C1232" s="19">
        <v>2016</v>
      </c>
      <c r="D1232" s="19">
        <v>2023</v>
      </c>
      <c r="E1232" s="25">
        <v>500</v>
      </c>
      <c r="F1232" s="25">
        <v>172.6</v>
      </c>
    </row>
    <row r="1233" spans="1:6" s="26" customFormat="1" ht="30" x14ac:dyDescent="0.2">
      <c r="A1233" s="19" t="s">
        <v>2188</v>
      </c>
      <c r="B1233" s="24" t="s">
        <v>2189</v>
      </c>
      <c r="C1233" s="19">
        <v>2021</v>
      </c>
      <c r="D1233" s="19">
        <v>2022</v>
      </c>
      <c r="E1233" s="25">
        <v>3500</v>
      </c>
      <c r="F1233" s="25">
        <v>2135.0755880000002</v>
      </c>
    </row>
    <row r="1234" spans="1:6" s="26" customFormat="1" ht="30" x14ac:dyDescent="0.2">
      <c r="A1234" s="19" t="s">
        <v>2190</v>
      </c>
      <c r="B1234" s="24" t="s">
        <v>2191</v>
      </c>
      <c r="C1234" s="19">
        <v>2019</v>
      </c>
      <c r="D1234" s="19">
        <v>2022</v>
      </c>
      <c r="E1234" s="25">
        <v>1680</v>
      </c>
      <c r="F1234" s="25">
        <v>169.65926799999988</v>
      </c>
    </row>
    <row r="1235" spans="1:6" s="26" customFormat="1" ht="30" x14ac:dyDescent="0.2">
      <c r="A1235" s="19" t="s">
        <v>2192</v>
      </c>
      <c r="B1235" s="24" t="s">
        <v>2193</v>
      </c>
      <c r="C1235" s="19">
        <v>2021</v>
      </c>
      <c r="D1235" s="19">
        <v>2022</v>
      </c>
      <c r="E1235" s="25">
        <v>2143.5</v>
      </c>
      <c r="F1235" s="25">
        <v>1142.5909270000002</v>
      </c>
    </row>
    <row r="1236" spans="1:6" s="26" customFormat="1" ht="30" x14ac:dyDescent="0.2">
      <c r="A1236" s="19" t="s">
        <v>2194</v>
      </c>
      <c r="B1236" s="24" t="s">
        <v>2195</v>
      </c>
      <c r="C1236" s="19">
        <v>2019</v>
      </c>
      <c r="D1236" s="19">
        <v>2022</v>
      </c>
      <c r="E1236" s="25">
        <v>3000</v>
      </c>
      <c r="F1236" s="25">
        <v>260.34742199999999</v>
      </c>
    </row>
    <row r="1237" spans="1:6" s="26" customFormat="1" ht="30" x14ac:dyDescent="0.2">
      <c r="A1237" s="19" t="s">
        <v>2196</v>
      </c>
      <c r="B1237" s="24" t="s">
        <v>2197</v>
      </c>
      <c r="C1237" s="19">
        <v>2021</v>
      </c>
      <c r="D1237" s="19">
        <v>2022</v>
      </c>
      <c r="E1237" s="25">
        <v>2800</v>
      </c>
      <c r="F1237" s="25">
        <v>1778.3023859999998</v>
      </c>
    </row>
    <row r="1238" spans="1:6" s="26" customFormat="1" ht="30" x14ac:dyDescent="0.2">
      <c r="A1238" s="19" t="s">
        <v>2198</v>
      </c>
      <c r="B1238" s="24" t="s">
        <v>2199</v>
      </c>
      <c r="C1238" s="19">
        <v>2019</v>
      </c>
      <c r="D1238" s="19">
        <v>2022</v>
      </c>
      <c r="E1238" s="25">
        <v>4100</v>
      </c>
      <c r="F1238" s="25">
        <v>283.19889200000034</v>
      </c>
    </row>
    <row r="1239" spans="1:6" s="26" customFormat="1" ht="30" x14ac:dyDescent="0.2">
      <c r="A1239" s="19" t="s">
        <v>2200</v>
      </c>
      <c r="B1239" s="24" t="s">
        <v>2201</v>
      </c>
      <c r="C1239" s="19">
        <v>2019</v>
      </c>
      <c r="D1239" s="19">
        <v>2022</v>
      </c>
      <c r="E1239" s="25">
        <v>2894</v>
      </c>
      <c r="F1239" s="25">
        <v>248.6</v>
      </c>
    </row>
    <row r="1240" spans="1:6" s="26" customFormat="1" ht="30" x14ac:dyDescent="0.2">
      <c r="A1240" s="19" t="s">
        <v>2202</v>
      </c>
      <c r="B1240" s="24" t="s">
        <v>2203</v>
      </c>
      <c r="C1240" s="19">
        <v>2019</v>
      </c>
      <c r="D1240" s="19">
        <v>2022</v>
      </c>
      <c r="E1240" s="25">
        <v>10900</v>
      </c>
      <c r="F1240" s="25">
        <v>439.8</v>
      </c>
    </row>
    <row r="1241" spans="1:6" s="26" customFormat="1" ht="30" x14ac:dyDescent="0.2">
      <c r="A1241" s="19" t="s">
        <v>2204</v>
      </c>
      <c r="B1241" s="24" t="s">
        <v>2205</v>
      </c>
      <c r="C1241" s="19">
        <v>2019</v>
      </c>
      <c r="D1241" s="19">
        <v>2023</v>
      </c>
      <c r="E1241" s="25">
        <v>48000</v>
      </c>
      <c r="F1241" s="25">
        <v>4419.7688079648833</v>
      </c>
    </row>
    <row r="1242" spans="1:6" s="26" customFormat="1" ht="30" x14ac:dyDescent="0.2">
      <c r="A1242" s="19" t="s">
        <v>2206</v>
      </c>
      <c r="B1242" s="24" t="s">
        <v>2207</v>
      </c>
      <c r="C1242" s="19">
        <v>2021</v>
      </c>
      <c r="D1242" s="19">
        <v>2023</v>
      </c>
      <c r="E1242" s="25">
        <v>3931.2</v>
      </c>
      <c r="F1242" s="25">
        <v>1215.5999999999999</v>
      </c>
    </row>
    <row r="1243" spans="1:6" s="26" customFormat="1" ht="30" x14ac:dyDescent="0.2">
      <c r="A1243" s="19" t="s">
        <v>2208</v>
      </c>
      <c r="B1243" s="24" t="s">
        <v>2209</v>
      </c>
      <c r="C1243" s="19">
        <v>2021</v>
      </c>
      <c r="D1243" s="19">
        <v>2022</v>
      </c>
      <c r="E1243" s="25">
        <v>2888</v>
      </c>
      <c r="F1243" s="25">
        <v>1869.3009849999999</v>
      </c>
    </row>
    <row r="1244" spans="1:6" s="26" customFormat="1" ht="45" x14ac:dyDescent="0.2">
      <c r="A1244" s="19" t="s">
        <v>2210</v>
      </c>
      <c r="B1244" s="24" t="s">
        <v>2211</v>
      </c>
      <c r="C1244" s="19">
        <v>2020</v>
      </c>
      <c r="D1244" s="19">
        <v>2022</v>
      </c>
      <c r="E1244" s="25">
        <v>1395.4681740000001</v>
      </c>
      <c r="F1244" s="25">
        <v>595.46817400000009</v>
      </c>
    </row>
    <row r="1245" spans="1:6" s="26" customFormat="1" ht="30" x14ac:dyDescent="0.2">
      <c r="A1245" s="19" t="s">
        <v>2212</v>
      </c>
      <c r="B1245" s="24" t="s">
        <v>2213</v>
      </c>
      <c r="C1245" s="19">
        <v>2021</v>
      </c>
      <c r="D1245" s="19">
        <v>2023</v>
      </c>
      <c r="E1245" s="25">
        <v>5829.5</v>
      </c>
      <c r="F1245" s="25">
        <v>2042.5297305128699</v>
      </c>
    </row>
    <row r="1246" spans="1:6" s="26" customFormat="1" x14ac:dyDescent="0.2">
      <c r="A1246" s="19" t="s">
        <v>2214</v>
      </c>
      <c r="B1246" s="24" t="s">
        <v>2215</v>
      </c>
      <c r="C1246" s="19">
        <v>2019</v>
      </c>
      <c r="D1246" s="19">
        <v>2022</v>
      </c>
      <c r="E1246" s="25">
        <v>9800</v>
      </c>
      <c r="F1246" s="25">
        <v>310</v>
      </c>
    </row>
    <row r="1247" spans="1:6" s="26" customFormat="1" ht="30" x14ac:dyDescent="0.2">
      <c r="A1247" s="19" t="s">
        <v>2216</v>
      </c>
      <c r="B1247" s="24" t="s">
        <v>2217</v>
      </c>
      <c r="C1247" s="19">
        <v>2021</v>
      </c>
      <c r="D1247" s="19">
        <v>2022</v>
      </c>
      <c r="E1247" s="25">
        <v>3000</v>
      </c>
      <c r="F1247" s="25">
        <v>2000</v>
      </c>
    </row>
    <row r="1248" spans="1:6" s="26" customFormat="1" ht="30" x14ac:dyDescent="0.2">
      <c r="A1248" s="19" t="s">
        <v>2218</v>
      </c>
      <c r="B1248" s="24" t="s">
        <v>2219</v>
      </c>
      <c r="C1248" s="19">
        <v>2019</v>
      </c>
      <c r="D1248" s="19">
        <v>2022</v>
      </c>
      <c r="E1248" s="25">
        <v>49368.2</v>
      </c>
      <c r="F1248" s="25">
        <v>15542.97</v>
      </c>
    </row>
    <row r="1249" spans="1:6" s="26" customFormat="1" ht="30" x14ac:dyDescent="0.2">
      <c r="A1249" s="19" t="s">
        <v>2220</v>
      </c>
      <c r="B1249" s="24" t="s">
        <v>2221</v>
      </c>
      <c r="C1249" s="19">
        <v>2019</v>
      </c>
      <c r="D1249" s="19">
        <v>2022</v>
      </c>
      <c r="E1249" s="25">
        <v>47906.1</v>
      </c>
      <c r="F1249" s="25">
        <v>25307.256435000003</v>
      </c>
    </row>
    <row r="1250" spans="1:6" s="26" customFormat="1" ht="30" x14ac:dyDescent="0.2">
      <c r="A1250" s="19" t="s">
        <v>2222</v>
      </c>
      <c r="B1250" s="24" t="s">
        <v>2223</v>
      </c>
      <c r="C1250" s="19">
        <v>2018</v>
      </c>
      <c r="D1250" s="19">
        <v>2023</v>
      </c>
      <c r="E1250" s="25">
        <v>6158.9</v>
      </c>
      <c r="F1250" s="25">
        <v>25.912210999999601</v>
      </c>
    </row>
    <row r="1251" spans="1:6" s="26" customFormat="1" ht="30" x14ac:dyDescent="0.2">
      <c r="A1251" s="19" t="s">
        <v>2224</v>
      </c>
      <c r="B1251" s="24" t="s">
        <v>2225</v>
      </c>
      <c r="C1251" s="19">
        <v>2020</v>
      </c>
      <c r="D1251" s="19">
        <v>2022</v>
      </c>
      <c r="E1251" s="25">
        <v>1800</v>
      </c>
      <c r="F1251" s="25">
        <v>199.97</v>
      </c>
    </row>
    <row r="1252" spans="1:6" s="26" customFormat="1" ht="60" x14ac:dyDescent="0.2">
      <c r="A1252" s="19" t="s">
        <v>2226</v>
      </c>
      <c r="B1252" s="24" t="s">
        <v>2227</v>
      </c>
      <c r="C1252" s="19">
        <v>2021</v>
      </c>
      <c r="D1252" s="19">
        <v>2022</v>
      </c>
      <c r="E1252" s="25">
        <v>3200</v>
      </c>
      <c r="F1252" s="25">
        <v>1485.9681580000001</v>
      </c>
    </row>
    <row r="1253" spans="1:6" s="26" customFormat="1" ht="30" x14ac:dyDescent="0.2">
      <c r="A1253" s="19" t="s">
        <v>2228</v>
      </c>
      <c r="B1253" s="24" t="s">
        <v>2229</v>
      </c>
      <c r="C1253" s="19">
        <v>2021</v>
      </c>
      <c r="D1253" s="19">
        <v>2022</v>
      </c>
      <c r="E1253" s="25">
        <v>8161.7</v>
      </c>
      <c r="F1253" s="25">
        <v>6916.9212349999998</v>
      </c>
    </row>
    <row r="1254" spans="1:6" s="26" customFormat="1" ht="45" x14ac:dyDescent="0.2">
      <c r="A1254" s="19" t="s">
        <v>2230</v>
      </c>
      <c r="B1254" s="24" t="s">
        <v>2231</v>
      </c>
      <c r="C1254" s="19">
        <v>2019</v>
      </c>
      <c r="D1254" s="19">
        <v>2022</v>
      </c>
      <c r="E1254" s="25">
        <v>2500</v>
      </c>
      <c r="F1254" s="25">
        <v>160.63679199999979</v>
      </c>
    </row>
    <row r="1255" spans="1:6" s="26" customFormat="1" ht="30" x14ac:dyDescent="0.2">
      <c r="A1255" s="27" t="s">
        <v>2232</v>
      </c>
      <c r="B1255" s="24" t="s">
        <v>2233</v>
      </c>
      <c r="C1255" s="27">
        <v>2019</v>
      </c>
      <c r="D1255" s="27">
        <v>2023</v>
      </c>
      <c r="E1255" s="25">
        <v>69000</v>
      </c>
      <c r="F1255" s="25">
        <v>6916.2116894884293</v>
      </c>
    </row>
    <row r="1256" spans="1:6" s="26" customFormat="1" ht="30" x14ac:dyDescent="0.2">
      <c r="A1256" s="19" t="s">
        <v>2234</v>
      </c>
      <c r="B1256" s="24" t="s">
        <v>2235</v>
      </c>
      <c r="C1256" s="19">
        <v>2019</v>
      </c>
      <c r="D1256" s="19">
        <v>2023</v>
      </c>
      <c r="E1256" s="25">
        <v>5843.2</v>
      </c>
      <c r="F1256" s="25">
        <v>1115.8188290000001</v>
      </c>
    </row>
    <row r="1257" spans="1:6" s="26" customFormat="1" ht="30" x14ac:dyDescent="0.2">
      <c r="A1257" s="19" t="s">
        <v>2236</v>
      </c>
      <c r="B1257" s="24" t="s">
        <v>2237</v>
      </c>
      <c r="C1257" s="19">
        <v>2019</v>
      </c>
      <c r="D1257" s="19">
        <v>2022</v>
      </c>
      <c r="E1257" s="25">
        <v>1500</v>
      </c>
      <c r="F1257" s="25">
        <v>29.8</v>
      </c>
    </row>
    <row r="1258" spans="1:6" s="26" customFormat="1" ht="30" x14ac:dyDescent="0.2">
      <c r="A1258" s="19" t="s">
        <v>2238</v>
      </c>
      <c r="B1258" s="24" t="s">
        <v>2239</v>
      </c>
      <c r="C1258" s="19">
        <v>2018</v>
      </c>
      <c r="D1258" s="19">
        <v>2022</v>
      </c>
      <c r="E1258" s="25">
        <v>7400</v>
      </c>
      <c r="F1258" s="25">
        <v>6142.3771260000003</v>
      </c>
    </row>
    <row r="1259" spans="1:6" s="26" customFormat="1" x14ac:dyDescent="0.2">
      <c r="A1259" s="19" t="s">
        <v>2240</v>
      </c>
      <c r="B1259" s="24" t="s">
        <v>2241</v>
      </c>
      <c r="C1259" s="19">
        <v>2019</v>
      </c>
      <c r="D1259" s="19">
        <v>2022</v>
      </c>
      <c r="E1259" s="25">
        <v>1631.3</v>
      </c>
      <c r="F1259" s="25">
        <v>281.3</v>
      </c>
    </row>
    <row r="1260" spans="1:6" s="26" customFormat="1" x14ac:dyDescent="0.2">
      <c r="A1260" s="19" t="s">
        <v>2242</v>
      </c>
      <c r="B1260" s="24" t="s">
        <v>2243</v>
      </c>
      <c r="C1260" s="19">
        <v>2021</v>
      </c>
      <c r="D1260" s="19">
        <v>2023</v>
      </c>
      <c r="E1260" s="25">
        <v>6300</v>
      </c>
      <c r="F1260" s="25">
        <v>3000</v>
      </c>
    </row>
    <row r="1261" spans="1:6" s="26" customFormat="1" x14ac:dyDescent="0.2">
      <c r="A1261" s="19" t="s">
        <v>2244</v>
      </c>
      <c r="B1261" s="24" t="s">
        <v>2245</v>
      </c>
      <c r="C1261" s="19">
        <v>2020</v>
      </c>
      <c r="D1261" s="19">
        <v>2023</v>
      </c>
      <c r="E1261" s="25">
        <v>10294.4</v>
      </c>
      <c r="F1261" s="25">
        <v>2749.7074432779418</v>
      </c>
    </row>
    <row r="1262" spans="1:6" s="26" customFormat="1" x14ac:dyDescent="0.2">
      <c r="A1262" s="19" t="s">
        <v>2246</v>
      </c>
      <c r="B1262" s="24" t="s">
        <v>2247</v>
      </c>
      <c r="C1262" s="19">
        <v>2020</v>
      </c>
      <c r="D1262" s="19">
        <v>2023</v>
      </c>
      <c r="E1262" s="25">
        <v>4597.5</v>
      </c>
      <c r="F1262" s="25">
        <v>1494.2981600000003</v>
      </c>
    </row>
    <row r="1263" spans="1:6" s="26" customFormat="1" ht="30" x14ac:dyDescent="0.2">
      <c r="A1263" s="19" t="s">
        <v>2248</v>
      </c>
      <c r="B1263" s="24" t="s">
        <v>2249</v>
      </c>
      <c r="C1263" s="19">
        <v>2020</v>
      </c>
      <c r="D1263" s="19">
        <v>2022</v>
      </c>
      <c r="E1263" s="25">
        <v>913</v>
      </c>
      <c r="F1263" s="25">
        <v>112</v>
      </c>
    </row>
    <row r="1264" spans="1:6" s="26" customFormat="1" x14ac:dyDescent="0.2">
      <c r="A1264" s="19" t="s">
        <v>2250</v>
      </c>
      <c r="B1264" s="24" t="s">
        <v>2251</v>
      </c>
      <c r="C1264" s="19">
        <v>2021</v>
      </c>
      <c r="D1264" s="19">
        <v>2022</v>
      </c>
      <c r="E1264" s="25">
        <v>1033.5999999999999</v>
      </c>
      <c r="F1264" s="25">
        <v>533.6</v>
      </c>
    </row>
    <row r="1265" spans="1:6" s="26" customFormat="1" ht="30" x14ac:dyDescent="0.2">
      <c r="A1265" s="19" t="s">
        <v>2252</v>
      </c>
      <c r="B1265" s="24" t="s">
        <v>2253</v>
      </c>
      <c r="C1265" s="19">
        <v>2019</v>
      </c>
      <c r="D1265" s="19">
        <v>2022</v>
      </c>
      <c r="E1265" s="25">
        <v>1800</v>
      </c>
      <c r="F1265" s="25">
        <v>554.9</v>
      </c>
    </row>
    <row r="1266" spans="1:6" s="26" customFormat="1" x14ac:dyDescent="0.2">
      <c r="A1266" s="19" t="s">
        <v>2254</v>
      </c>
      <c r="B1266" s="24" t="s">
        <v>2255</v>
      </c>
      <c r="C1266" s="19">
        <v>2019</v>
      </c>
      <c r="D1266" s="19">
        <v>2023</v>
      </c>
      <c r="E1266" s="25">
        <v>2000</v>
      </c>
      <c r="F1266" s="25">
        <v>254.45</v>
      </c>
    </row>
    <row r="1267" spans="1:6" s="26" customFormat="1" ht="30" x14ac:dyDescent="0.2">
      <c r="A1267" s="19" t="s">
        <v>2256</v>
      </c>
      <c r="B1267" s="24" t="s">
        <v>2257</v>
      </c>
      <c r="C1267" s="19">
        <v>2020</v>
      </c>
      <c r="D1267" s="19">
        <v>2022</v>
      </c>
      <c r="E1267" s="25">
        <v>1200</v>
      </c>
      <c r="F1267" s="25">
        <v>50</v>
      </c>
    </row>
    <row r="1268" spans="1:6" s="26" customFormat="1" ht="30" x14ac:dyDescent="0.2">
      <c r="A1268" s="19" t="s">
        <v>2258</v>
      </c>
      <c r="B1268" s="24" t="s">
        <v>2259</v>
      </c>
      <c r="C1268" s="19">
        <v>2020</v>
      </c>
      <c r="D1268" s="19">
        <v>2022</v>
      </c>
      <c r="E1268" s="25">
        <v>1500</v>
      </c>
      <c r="F1268" s="25">
        <v>50</v>
      </c>
    </row>
    <row r="1269" spans="1:6" s="26" customFormat="1" ht="45" x14ac:dyDescent="0.2">
      <c r="A1269" s="19" t="s">
        <v>2260</v>
      </c>
      <c r="B1269" s="24" t="s">
        <v>2261</v>
      </c>
      <c r="C1269" s="19">
        <v>2018</v>
      </c>
      <c r="D1269" s="19">
        <v>2022</v>
      </c>
      <c r="E1269" s="25">
        <v>1098.2</v>
      </c>
      <c r="F1269" s="25">
        <v>542.63581599999998</v>
      </c>
    </row>
    <row r="1270" spans="1:6" s="26" customFormat="1" ht="45" x14ac:dyDescent="0.2">
      <c r="A1270" s="19" t="s">
        <v>2262</v>
      </c>
      <c r="B1270" s="24" t="s">
        <v>2263</v>
      </c>
      <c r="C1270" s="19">
        <v>2021</v>
      </c>
      <c r="D1270" s="19">
        <v>2023</v>
      </c>
      <c r="E1270" s="25">
        <v>6000</v>
      </c>
      <c r="F1270" s="25">
        <v>2700</v>
      </c>
    </row>
    <row r="1271" spans="1:6" s="26" customFormat="1" ht="30" x14ac:dyDescent="0.2">
      <c r="A1271" s="19" t="s">
        <v>2264</v>
      </c>
      <c r="B1271" s="24" t="s">
        <v>2265</v>
      </c>
      <c r="C1271" s="19">
        <v>2020</v>
      </c>
      <c r="D1271" s="19">
        <v>2022</v>
      </c>
      <c r="E1271" s="25">
        <v>7809.9</v>
      </c>
      <c r="F1271" s="25">
        <v>6222.8</v>
      </c>
    </row>
    <row r="1272" spans="1:6" s="26" customFormat="1" ht="45" x14ac:dyDescent="0.2">
      <c r="A1272" s="19" t="s">
        <v>2266</v>
      </c>
      <c r="B1272" s="24" t="s">
        <v>2267</v>
      </c>
      <c r="C1272" s="19">
        <v>2021</v>
      </c>
      <c r="D1272" s="19">
        <v>2023</v>
      </c>
      <c r="E1272" s="25">
        <v>4500</v>
      </c>
      <c r="F1272" s="25">
        <v>2000</v>
      </c>
    </row>
    <row r="1273" spans="1:6" s="26" customFormat="1" ht="30" x14ac:dyDescent="0.2">
      <c r="A1273" s="19" t="s">
        <v>2268</v>
      </c>
      <c r="B1273" s="24" t="s">
        <v>2269</v>
      </c>
      <c r="C1273" s="19">
        <v>2019</v>
      </c>
      <c r="D1273" s="19">
        <v>2023</v>
      </c>
      <c r="E1273" s="25">
        <v>3600</v>
      </c>
      <c r="F1273" s="25">
        <v>145.33464099999992</v>
      </c>
    </row>
    <row r="1274" spans="1:6" s="26" customFormat="1" ht="30" x14ac:dyDescent="0.2">
      <c r="A1274" s="19" t="s">
        <v>2270</v>
      </c>
      <c r="B1274" s="24" t="s">
        <v>2271</v>
      </c>
      <c r="C1274" s="19">
        <v>2020</v>
      </c>
      <c r="D1274" s="19">
        <v>2022</v>
      </c>
      <c r="E1274" s="25">
        <v>1000</v>
      </c>
      <c r="F1274" s="25">
        <v>48.726679999999988</v>
      </c>
    </row>
    <row r="1275" spans="1:6" s="26" customFormat="1" ht="30" x14ac:dyDescent="0.2">
      <c r="A1275" s="19" t="s">
        <v>2272</v>
      </c>
      <c r="B1275" s="24" t="s">
        <v>2273</v>
      </c>
      <c r="C1275" s="19">
        <v>2020</v>
      </c>
      <c r="D1275" s="19">
        <v>2022</v>
      </c>
      <c r="E1275" s="25">
        <v>610</v>
      </c>
      <c r="F1275" s="25">
        <v>100</v>
      </c>
    </row>
    <row r="1276" spans="1:6" s="26" customFormat="1" ht="30" x14ac:dyDescent="0.2">
      <c r="A1276" s="19" t="s">
        <v>2274</v>
      </c>
      <c r="B1276" s="24" t="s">
        <v>2275</v>
      </c>
      <c r="C1276" s="19">
        <v>2020</v>
      </c>
      <c r="D1276" s="19">
        <v>2022</v>
      </c>
      <c r="E1276" s="25">
        <v>400</v>
      </c>
      <c r="F1276" s="25">
        <v>100</v>
      </c>
    </row>
    <row r="1277" spans="1:6" s="26" customFormat="1" ht="30" x14ac:dyDescent="0.2">
      <c r="A1277" s="19" t="s">
        <v>2276</v>
      </c>
      <c r="B1277" s="24" t="s">
        <v>2277</v>
      </c>
      <c r="C1277" s="19">
        <v>2021</v>
      </c>
      <c r="D1277" s="19">
        <v>2023</v>
      </c>
      <c r="E1277" s="25">
        <v>5000</v>
      </c>
      <c r="F1277" s="25">
        <v>2000</v>
      </c>
    </row>
    <row r="1278" spans="1:6" s="26" customFormat="1" ht="30" x14ac:dyDescent="0.2">
      <c r="A1278" s="19" t="s">
        <v>2278</v>
      </c>
      <c r="B1278" s="24" t="s">
        <v>2279</v>
      </c>
      <c r="C1278" s="19">
        <v>2020</v>
      </c>
      <c r="D1278" s="19">
        <v>2022</v>
      </c>
      <c r="E1278" s="25">
        <v>46006.14</v>
      </c>
      <c r="F1278" s="25">
        <v>23506.1</v>
      </c>
    </row>
    <row r="1279" spans="1:6" s="26" customFormat="1" ht="45" x14ac:dyDescent="0.2">
      <c r="A1279" s="19" t="s">
        <v>2280</v>
      </c>
      <c r="B1279" s="24" t="s">
        <v>2281</v>
      </c>
      <c r="C1279" s="19">
        <v>2020</v>
      </c>
      <c r="D1279" s="19">
        <v>2022</v>
      </c>
      <c r="E1279" s="25">
        <v>2231.303007</v>
      </c>
      <c r="F1279" s="25">
        <v>1338.303007</v>
      </c>
    </row>
    <row r="1280" spans="1:6" s="26" customFormat="1" ht="45" x14ac:dyDescent="0.2">
      <c r="A1280" s="19" t="s">
        <v>2282</v>
      </c>
      <c r="B1280" s="24" t="s">
        <v>2283</v>
      </c>
      <c r="C1280" s="27">
        <v>2020</v>
      </c>
      <c r="D1280" s="27">
        <v>2023</v>
      </c>
      <c r="E1280" s="25">
        <v>3200</v>
      </c>
      <c r="F1280" s="25">
        <v>500</v>
      </c>
    </row>
    <row r="1281" spans="1:6" s="26" customFormat="1" x14ac:dyDescent="0.2">
      <c r="A1281" s="21"/>
      <c r="B1281" s="22" t="s">
        <v>19</v>
      </c>
      <c r="C1281" s="21"/>
      <c r="D1281" s="21"/>
      <c r="E1281" s="23">
        <f t="shared" ref="E1281:F1281" si="211">SUM(E1282:E1322)</f>
        <v>800574.5893916348</v>
      </c>
      <c r="F1281" s="23">
        <f t="shared" si="211"/>
        <v>142859.76525377139</v>
      </c>
    </row>
    <row r="1282" spans="1:6" s="26" customFormat="1" ht="30" x14ac:dyDescent="0.2">
      <c r="A1282" s="27" t="s">
        <v>2284</v>
      </c>
      <c r="B1282" s="24" t="s">
        <v>2285</v>
      </c>
      <c r="C1282" s="27">
        <v>2022</v>
      </c>
      <c r="D1282" s="27">
        <v>2023</v>
      </c>
      <c r="E1282" s="25">
        <v>9000</v>
      </c>
      <c r="F1282" s="25">
        <v>2723.3729740171602</v>
      </c>
    </row>
    <row r="1283" spans="1:6" s="26" customFormat="1" ht="30" x14ac:dyDescent="0.2">
      <c r="A1283" s="27" t="s">
        <v>2286</v>
      </c>
      <c r="B1283" s="24" t="s">
        <v>2287</v>
      </c>
      <c r="C1283" s="27">
        <v>2022</v>
      </c>
      <c r="D1283" s="27">
        <v>2023</v>
      </c>
      <c r="E1283" s="25">
        <v>10001.919391634981</v>
      </c>
      <c r="F1283" s="25">
        <v>2042.5297305128699</v>
      </c>
    </row>
    <row r="1284" spans="1:6" s="26" customFormat="1" ht="30" x14ac:dyDescent="0.2">
      <c r="A1284" s="27" t="s">
        <v>2288</v>
      </c>
      <c r="B1284" s="24" t="s">
        <v>2289</v>
      </c>
      <c r="C1284" s="19">
        <v>2022</v>
      </c>
      <c r="D1284" s="19">
        <v>2023</v>
      </c>
      <c r="E1284" s="25">
        <v>8000</v>
      </c>
      <c r="F1284" s="25">
        <v>2042.5297305128699</v>
      </c>
    </row>
    <row r="1285" spans="1:6" s="26" customFormat="1" ht="30" x14ac:dyDescent="0.2">
      <c r="A1285" s="27" t="s">
        <v>2290</v>
      </c>
      <c r="B1285" s="24" t="s">
        <v>2291</v>
      </c>
      <c r="C1285" s="27">
        <v>2022</v>
      </c>
      <c r="D1285" s="27">
        <v>2024</v>
      </c>
      <c r="E1285" s="25">
        <v>49820</v>
      </c>
      <c r="F1285" s="25">
        <v>6127.5891915386101</v>
      </c>
    </row>
    <row r="1286" spans="1:6" s="26" customFormat="1" ht="30" x14ac:dyDescent="0.2">
      <c r="A1286" s="27" t="s">
        <v>2292</v>
      </c>
      <c r="B1286" s="24" t="s">
        <v>2293</v>
      </c>
      <c r="C1286" s="27">
        <v>2022</v>
      </c>
      <c r="D1286" s="27">
        <v>2023</v>
      </c>
      <c r="E1286" s="25">
        <v>12000</v>
      </c>
      <c r="F1286" s="25">
        <v>2723.3729740171602</v>
      </c>
    </row>
    <row r="1287" spans="1:6" s="26" customFormat="1" ht="30" x14ac:dyDescent="0.2">
      <c r="A1287" s="27" t="s">
        <v>2294</v>
      </c>
      <c r="B1287" s="24" t="s">
        <v>2295</v>
      </c>
      <c r="C1287" s="27">
        <v>2022</v>
      </c>
      <c r="D1287" s="27">
        <v>2025</v>
      </c>
      <c r="E1287" s="25">
        <v>114044.9</v>
      </c>
      <c r="F1287" s="25">
        <v>14197.692241119308</v>
      </c>
    </row>
    <row r="1288" spans="1:6" s="26" customFormat="1" ht="30" x14ac:dyDescent="0.2">
      <c r="A1288" s="27" t="s">
        <v>2296</v>
      </c>
      <c r="B1288" s="24" t="s">
        <v>2297</v>
      </c>
      <c r="C1288" s="19">
        <v>2022</v>
      </c>
      <c r="D1288" s="19">
        <v>2022</v>
      </c>
      <c r="E1288" s="25">
        <v>347.8</v>
      </c>
      <c r="F1288" s="25">
        <v>347.8</v>
      </c>
    </row>
    <row r="1289" spans="1:6" s="26" customFormat="1" ht="30" x14ac:dyDescent="0.2">
      <c r="A1289" s="27" t="s">
        <v>2298</v>
      </c>
      <c r="B1289" s="24" t="s">
        <v>2299</v>
      </c>
      <c r="C1289" s="19">
        <v>2022</v>
      </c>
      <c r="D1289" s="19">
        <v>2024</v>
      </c>
      <c r="E1289" s="25">
        <v>66740</v>
      </c>
      <c r="F1289" s="25">
        <v>7148.8540567950449</v>
      </c>
    </row>
    <row r="1290" spans="1:6" s="26" customFormat="1" ht="30" x14ac:dyDescent="0.2">
      <c r="A1290" s="27" t="s">
        <v>2300</v>
      </c>
      <c r="B1290" s="24" t="s">
        <v>2301</v>
      </c>
      <c r="C1290" s="19">
        <v>2022</v>
      </c>
      <c r="D1290" s="19">
        <v>2022</v>
      </c>
      <c r="E1290" s="25">
        <v>1500</v>
      </c>
      <c r="F1290" s="25">
        <v>1500</v>
      </c>
    </row>
    <row r="1291" spans="1:6" s="26" customFormat="1" ht="30" x14ac:dyDescent="0.2">
      <c r="A1291" s="27" t="s">
        <v>2302</v>
      </c>
      <c r="B1291" s="24" t="s">
        <v>2303</v>
      </c>
      <c r="C1291" s="19">
        <v>2022</v>
      </c>
      <c r="D1291" s="19">
        <v>2023</v>
      </c>
      <c r="E1291" s="25">
        <v>29900</v>
      </c>
      <c r="F1291" s="25">
        <v>7210.1299487104316</v>
      </c>
    </row>
    <row r="1292" spans="1:6" s="26" customFormat="1" ht="30" x14ac:dyDescent="0.2">
      <c r="A1292" s="27" t="s">
        <v>2304</v>
      </c>
      <c r="B1292" s="24" t="s">
        <v>2305</v>
      </c>
      <c r="C1292" s="19">
        <v>2022</v>
      </c>
      <c r="D1292" s="19">
        <v>2023</v>
      </c>
      <c r="E1292" s="25">
        <v>39456.339999999997</v>
      </c>
      <c r="F1292" s="25">
        <v>9518.188544189974</v>
      </c>
    </row>
    <row r="1293" spans="1:6" s="26" customFormat="1" ht="30" x14ac:dyDescent="0.2">
      <c r="A1293" s="27" t="s">
        <v>2306</v>
      </c>
      <c r="B1293" s="24" t="s">
        <v>2307</v>
      </c>
      <c r="C1293" s="19">
        <v>2022</v>
      </c>
      <c r="D1293" s="19">
        <v>2025</v>
      </c>
      <c r="E1293" s="25">
        <v>109129</v>
      </c>
      <c r="F1293" s="25">
        <v>17021.08108760725</v>
      </c>
    </row>
    <row r="1294" spans="1:6" s="26" customFormat="1" ht="30" x14ac:dyDescent="0.2">
      <c r="A1294" s="27" t="s">
        <v>2308</v>
      </c>
      <c r="B1294" s="24" t="s">
        <v>2309</v>
      </c>
      <c r="C1294" s="27">
        <v>2022</v>
      </c>
      <c r="D1294" s="27">
        <v>2023</v>
      </c>
      <c r="E1294" s="25">
        <v>3700</v>
      </c>
      <c r="F1294" s="25">
        <v>1777.2</v>
      </c>
    </row>
    <row r="1295" spans="1:6" s="26" customFormat="1" ht="30" x14ac:dyDescent="0.2">
      <c r="A1295" s="27" t="s">
        <v>2310</v>
      </c>
      <c r="B1295" s="24" t="s">
        <v>2311</v>
      </c>
      <c r="C1295" s="19">
        <v>2022</v>
      </c>
      <c r="D1295" s="19">
        <v>2022</v>
      </c>
      <c r="E1295" s="25">
        <v>1500</v>
      </c>
      <c r="F1295" s="25">
        <v>1500</v>
      </c>
    </row>
    <row r="1296" spans="1:6" s="26" customFormat="1" ht="30" x14ac:dyDescent="0.2">
      <c r="A1296" s="27" t="s">
        <v>2312</v>
      </c>
      <c r="B1296" s="24" t="s">
        <v>2313</v>
      </c>
      <c r="C1296" s="19">
        <v>2022</v>
      </c>
      <c r="D1296" s="19">
        <v>2023</v>
      </c>
      <c r="E1296" s="25">
        <v>9000</v>
      </c>
      <c r="F1296" s="25">
        <v>3063.794595769305</v>
      </c>
    </row>
    <row r="1297" spans="1:6" s="26" customFormat="1" x14ac:dyDescent="0.2">
      <c r="A1297" s="27" t="s">
        <v>2314</v>
      </c>
      <c r="B1297" s="24" t="s">
        <v>2315</v>
      </c>
      <c r="C1297" s="19">
        <v>2022</v>
      </c>
      <c r="D1297" s="19">
        <v>2023</v>
      </c>
      <c r="E1297" s="25">
        <v>925.4</v>
      </c>
      <c r="F1297" s="25">
        <v>400</v>
      </c>
    </row>
    <row r="1298" spans="1:6" s="26" customFormat="1" x14ac:dyDescent="0.2">
      <c r="A1298" s="27" t="s">
        <v>2316</v>
      </c>
      <c r="B1298" s="24" t="s">
        <v>2317</v>
      </c>
      <c r="C1298" s="19">
        <v>2022</v>
      </c>
      <c r="D1298" s="19">
        <v>2023</v>
      </c>
      <c r="E1298" s="25">
        <v>2500</v>
      </c>
      <c r="F1298" s="25">
        <v>800</v>
      </c>
    </row>
    <row r="1299" spans="1:6" s="26" customFormat="1" x14ac:dyDescent="0.2">
      <c r="A1299" s="27" t="s">
        <v>2318</v>
      </c>
      <c r="B1299" s="24" t="s">
        <v>2319</v>
      </c>
      <c r="C1299" s="19">
        <v>2022</v>
      </c>
      <c r="D1299" s="19">
        <v>2023</v>
      </c>
      <c r="E1299" s="25">
        <v>2500</v>
      </c>
      <c r="F1299" s="25">
        <v>800</v>
      </c>
    </row>
    <row r="1300" spans="1:6" s="26" customFormat="1" x14ac:dyDescent="0.2">
      <c r="A1300" s="27" t="s">
        <v>2320</v>
      </c>
      <c r="B1300" s="24" t="s">
        <v>2321</v>
      </c>
      <c r="C1300" s="19">
        <v>2022</v>
      </c>
      <c r="D1300" s="19">
        <v>2023</v>
      </c>
      <c r="E1300" s="25">
        <v>2500</v>
      </c>
      <c r="F1300" s="25">
        <v>1000</v>
      </c>
    </row>
    <row r="1301" spans="1:6" s="26" customFormat="1" x14ac:dyDescent="0.2">
      <c r="A1301" s="27" t="s">
        <v>2322</v>
      </c>
      <c r="B1301" s="24" t="s">
        <v>2323</v>
      </c>
      <c r="C1301" s="19">
        <v>2022</v>
      </c>
      <c r="D1301" s="19">
        <v>2022</v>
      </c>
      <c r="E1301" s="25">
        <v>1234</v>
      </c>
      <c r="F1301" s="25">
        <v>1234</v>
      </c>
    </row>
    <row r="1302" spans="1:6" s="26" customFormat="1" x14ac:dyDescent="0.2">
      <c r="A1302" s="27" t="s">
        <v>2324</v>
      </c>
      <c r="B1302" s="24" t="s">
        <v>2325</v>
      </c>
      <c r="C1302" s="27">
        <v>2022</v>
      </c>
      <c r="D1302" s="27">
        <v>2023</v>
      </c>
      <c r="E1302" s="25">
        <v>1100</v>
      </c>
      <c r="F1302" s="25">
        <v>600</v>
      </c>
    </row>
    <row r="1303" spans="1:6" s="26" customFormat="1" x14ac:dyDescent="0.2">
      <c r="A1303" s="27" t="s">
        <v>2326</v>
      </c>
      <c r="B1303" s="24" t="s">
        <v>2327</v>
      </c>
      <c r="C1303" s="19">
        <v>2022</v>
      </c>
      <c r="D1303" s="19">
        <v>2022</v>
      </c>
      <c r="E1303" s="25">
        <v>1100</v>
      </c>
      <c r="F1303" s="25">
        <v>1100</v>
      </c>
    </row>
    <row r="1304" spans="1:6" s="26" customFormat="1" ht="30" x14ac:dyDescent="0.2">
      <c r="A1304" s="27" t="s">
        <v>2328</v>
      </c>
      <c r="B1304" s="24" t="s">
        <v>2329</v>
      </c>
      <c r="C1304" s="19">
        <v>2022</v>
      </c>
      <c r="D1304" s="19">
        <v>2022</v>
      </c>
      <c r="E1304" s="25">
        <v>1894.9</v>
      </c>
      <c r="F1304" s="25">
        <v>1894.9</v>
      </c>
    </row>
    <row r="1305" spans="1:6" s="26" customFormat="1" ht="30" x14ac:dyDescent="0.2">
      <c r="A1305" s="27" t="s">
        <v>2330</v>
      </c>
      <c r="B1305" s="24" t="s">
        <v>2331</v>
      </c>
      <c r="C1305" s="27">
        <v>2022</v>
      </c>
      <c r="D1305" s="27">
        <v>2023</v>
      </c>
      <c r="E1305" s="25">
        <v>1500</v>
      </c>
      <c r="F1305" s="25">
        <v>800</v>
      </c>
    </row>
    <row r="1306" spans="1:6" s="26" customFormat="1" x14ac:dyDescent="0.2">
      <c r="A1306" s="27" t="s">
        <v>2332</v>
      </c>
      <c r="B1306" s="24" t="s">
        <v>2333</v>
      </c>
      <c r="C1306" s="19">
        <v>2022</v>
      </c>
      <c r="D1306" s="19">
        <v>2023</v>
      </c>
      <c r="E1306" s="25">
        <v>5000</v>
      </c>
      <c r="F1306" s="25">
        <v>1800</v>
      </c>
    </row>
    <row r="1307" spans="1:6" s="26" customFormat="1" ht="30" x14ac:dyDescent="0.2">
      <c r="A1307" s="27" t="s">
        <v>2334</v>
      </c>
      <c r="B1307" s="24" t="s">
        <v>2335</v>
      </c>
      <c r="C1307" s="19">
        <v>2022</v>
      </c>
      <c r="D1307" s="19">
        <v>2023</v>
      </c>
      <c r="E1307" s="25">
        <v>3589.6</v>
      </c>
      <c r="F1307" s="25">
        <v>1702.1081087607249</v>
      </c>
    </row>
    <row r="1308" spans="1:6" s="26" customFormat="1" ht="30" x14ac:dyDescent="0.2">
      <c r="A1308" s="27" t="s">
        <v>2336</v>
      </c>
      <c r="B1308" s="24" t="s">
        <v>2337</v>
      </c>
      <c r="C1308" s="19">
        <v>2022</v>
      </c>
      <c r="D1308" s="19">
        <v>2024</v>
      </c>
      <c r="E1308" s="25">
        <v>5355.6</v>
      </c>
      <c r="F1308" s="25">
        <v>1000</v>
      </c>
    </row>
    <row r="1309" spans="1:6" s="26" customFormat="1" ht="45" x14ac:dyDescent="0.2">
      <c r="A1309" s="27" t="s">
        <v>2338</v>
      </c>
      <c r="B1309" s="24" t="s">
        <v>2339</v>
      </c>
      <c r="C1309" s="19">
        <v>2022</v>
      </c>
      <c r="D1309" s="19">
        <v>2023</v>
      </c>
      <c r="E1309" s="25">
        <v>2976.5</v>
      </c>
      <c r="F1309" s="25">
        <v>1300</v>
      </c>
    </row>
    <row r="1310" spans="1:6" s="26" customFormat="1" x14ac:dyDescent="0.2">
      <c r="A1310" s="27" t="s">
        <v>2340</v>
      </c>
      <c r="B1310" s="24" t="s">
        <v>2341</v>
      </c>
      <c r="C1310" s="19">
        <v>2022</v>
      </c>
      <c r="D1310" s="19">
        <v>2022</v>
      </c>
      <c r="E1310" s="25">
        <v>300</v>
      </c>
      <c r="F1310" s="25">
        <v>300</v>
      </c>
    </row>
    <row r="1311" spans="1:6" s="26" customFormat="1" ht="30" x14ac:dyDescent="0.2">
      <c r="A1311" s="27" t="s">
        <v>2342</v>
      </c>
      <c r="B1311" s="24" t="s">
        <v>2343</v>
      </c>
      <c r="C1311" s="19">
        <v>2022</v>
      </c>
      <c r="D1311" s="19">
        <v>2025</v>
      </c>
      <c r="E1311" s="25">
        <v>115862.7</v>
      </c>
      <c r="F1311" s="25">
        <v>17021.08108760725</v>
      </c>
    </row>
    <row r="1312" spans="1:6" s="26" customFormat="1" ht="30" x14ac:dyDescent="0.2">
      <c r="A1312" s="27" t="s">
        <v>2344</v>
      </c>
      <c r="B1312" s="24" t="s">
        <v>2345</v>
      </c>
      <c r="C1312" s="19">
        <v>2022</v>
      </c>
      <c r="D1312" s="19">
        <v>2023</v>
      </c>
      <c r="E1312" s="25">
        <v>8500</v>
      </c>
      <c r="F1312" s="25">
        <v>2042.5297305128699</v>
      </c>
    </row>
    <row r="1313" spans="1:6" s="26" customFormat="1" ht="45" x14ac:dyDescent="0.2">
      <c r="A1313" s="27" t="s">
        <v>2346</v>
      </c>
      <c r="B1313" s="24" t="s">
        <v>2347</v>
      </c>
      <c r="C1313" s="19">
        <v>2022</v>
      </c>
      <c r="D1313" s="19">
        <v>2023</v>
      </c>
      <c r="E1313" s="25">
        <v>53910</v>
      </c>
      <c r="F1313" s="25">
        <v>3404.2162175214498</v>
      </c>
    </row>
    <row r="1314" spans="1:6" s="26" customFormat="1" ht="30" x14ac:dyDescent="0.2">
      <c r="A1314" s="27" t="s">
        <v>2348</v>
      </c>
      <c r="B1314" s="24" t="s">
        <v>2349</v>
      </c>
      <c r="C1314" s="19">
        <v>2022</v>
      </c>
      <c r="D1314" s="19">
        <v>2023</v>
      </c>
      <c r="E1314" s="25">
        <v>5103.82</v>
      </c>
      <c r="F1314" s="25">
        <v>1520</v>
      </c>
    </row>
    <row r="1315" spans="1:6" s="26" customFormat="1" ht="30" x14ac:dyDescent="0.2">
      <c r="A1315" s="27" t="s">
        <v>2350</v>
      </c>
      <c r="B1315" s="24" t="s">
        <v>2351</v>
      </c>
      <c r="C1315" s="19">
        <v>2022</v>
      </c>
      <c r="D1315" s="19">
        <v>2023</v>
      </c>
      <c r="E1315" s="25">
        <v>1850.4</v>
      </c>
      <c r="F1315" s="25">
        <v>1000</v>
      </c>
    </row>
    <row r="1316" spans="1:6" s="26" customFormat="1" ht="30" x14ac:dyDescent="0.2">
      <c r="A1316" s="27" t="s">
        <v>2352</v>
      </c>
      <c r="B1316" s="24" t="s">
        <v>2353</v>
      </c>
      <c r="C1316" s="19">
        <v>2022</v>
      </c>
      <c r="D1316" s="19">
        <v>2023</v>
      </c>
      <c r="E1316" s="25">
        <v>43597.01</v>
      </c>
      <c r="F1316" s="25">
        <v>10505.411247271193</v>
      </c>
    </row>
    <row r="1317" spans="1:6" s="26" customFormat="1" ht="30" x14ac:dyDescent="0.2">
      <c r="A1317" s="27" t="s">
        <v>2354</v>
      </c>
      <c r="B1317" s="24" t="s">
        <v>2355</v>
      </c>
      <c r="C1317" s="19">
        <v>2022</v>
      </c>
      <c r="D1317" s="19">
        <v>2025</v>
      </c>
      <c r="E1317" s="25">
        <v>51600</v>
      </c>
      <c r="F1317" s="25">
        <v>7489.2756785471902</v>
      </c>
    </row>
    <row r="1318" spans="1:6" s="26" customFormat="1" x14ac:dyDescent="0.2">
      <c r="A1318" s="27" t="s">
        <v>2356</v>
      </c>
      <c r="B1318" s="24" t="s">
        <v>2357</v>
      </c>
      <c r="C1318" s="27">
        <v>2022</v>
      </c>
      <c r="D1318" s="27">
        <v>2023</v>
      </c>
      <c r="E1318" s="25">
        <v>3300</v>
      </c>
      <c r="F1318" s="25">
        <v>1000</v>
      </c>
    </row>
    <row r="1319" spans="1:6" s="26" customFormat="1" ht="45" x14ac:dyDescent="0.2">
      <c r="A1319" s="27" t="s">
        <v>2358</v>
      </c>
      <c r="B1319" s="24" t="s">
        <v>2359</v>
      </c>
      <c r="C1319" s="27">
        <v>2022</v>
      </c>
      <c r="D1319" s="27">
        <v>2023</v>
      </c>
      <c r="E1319" s="25">
        <v>2000</v>
      </c>
      <c r="F1319" s="25">
        <v>1000</v>
      </c>
    </row>
    <row r="1320" spans="1:6" s="26" customFormat="1" ht="30" x14ac:dyDescent="0.2">
      <c r="A1320" s="27" t="s">
        <v>2360</v>
      </c>
      <c r="B1320" s="24" t="s">
        <v>2361</v>
      </c>
      <c r="C1320" s="27">
        <v>2022</v>
      </c>
      <c r="D1320" s="27">
        <v>2023</v>
      </c>
      <c r="E1320" s="25">
        <v>8434.7000000000007</v>
      </c>
      <c r="F1320" s="25">
        <v>1702.1081087607249</v>
      </c>
    </row>
    <row r="1321" spans="1:6" s="26" customFormat="1" x14ac:dyDescent="0.2">
      <c r="A1321" s="27" t="s">
        <v>2362</v>
      </c>
      <c r="B1321" s="24" t="s">
        <v>2363</v>
      </c>
      <c r="C1321" s="27">
        <v>2022</v>
      </c>
      <c r="D1321" s="27">
        <v>2023</v>
      </c>
      <c r="E1321" s="25">
        <v>3500</v>
      </c>
      <c r="F1321" s="25">
        <v>1000</v>
      </c>
    </row>
    <row r="1322" spans="1:6" s="26" customFormat="1" ht="60" x14ac:dyDescent="0.2">
      <c r="A1322" s="27" t="s">
        <v>2364</v>
      </c>
      <c r="B1322" s="24" t="s">
        <v>2365</v>
      </c>
      <c r="C1322" s="27">
        <v>2022</v>
      </c>
      <c r="D1322" s="27">
        <v>2023</v>
      </c>
      <c r="E1322" s="25">
        <v>6300</v>
      </c>
      <c r="F1322" s="25">
        <v>1500</v>
      </c>
    </row>
    <row r="1323" spans="1:6" s="26" customFormat="1" x14ac:dyDescent="0.2">
      <c r="A1323" s="17" t="s">
        <v>2366</v>
      </c>
      <c r="B1323" s="18" t="s">
        <v>25</v>
      </c>
      <c r="C1323" s="19"/>
      <c r="D1323" s="19"/>
      <c r="E1323" s="20">
        <f t="shared" ref="E1323:F1323" si="212">E1324+E1334</f>
        <v>10324.9</v>
      </c>
      <c r="F1323" s="20">
        <f t="shared" si="212"/>
        <v>4566.4677200000006</v>
      </c>
    </row>
    <row r="1324" spans="1:6" s="26" customFormat="1" x14ac:dyDescent="0.2">
      <c r="A1324" s="21"/>
      <c r="B1324" s="22" t="s">
        <v>29</v>
      </c>
      <c r="C1324" s="21"/>
      <c r="D1324" s="21"/>
      <c r="E1324" s="23">
        <f t="shared" ref="E1324:F1324" si="213">SUM(E1325:E1333)</f>
        <v>6335</v>
      </c>
      <c r="F1324" s="23">
        <f t="shared" si="213"/>
        <v>1921.4677200000001</v>
      </c>
    </row>
    <row r="1325" spans="1:6" s="26" customFormat="1" x14ac:dyDescent="0.2">
      <c r="A1325" s="19" t="s">
        <v>2367</v>
      </c>
      <c r="B1325" s="24" t="s">
        <v>2368</v>
      </c>
      <c r="C1325" s="19">
        <v>2020</v>
      </c>
      <c r="D1325" s="19">
        <v>2022</v>
      </c>
      <c r="E1325" s="25">
        <v>100</v>
      </c>
      <c r="F1325" s="25">
        <v>44.184925</v>
      </c>
    </row>
    <row r="1326" spans="1:6" s="26" customFormat="1" x14ac:dyDescent="0.2">
      <c r="A1326" s="19" t="s">
        <v>2369</v>
      </c>
      <c r="B1326" s="24" t="s">
        <v>2370</v>
      </c>
      <c r="C1326" s="19">
        <v>2020</v>
      </c>
      <c r="D1326" s="19">
        <v>2022</v>
      </c>
      <c r="E1326" s="25">
        <v>500</v>
      </c>
      <c r="F1326" s="25">
        <v>463.23409999999996</v>
      </c>
    </row>
    <row r="1327" spans="1:6" s="26" customFormat="1" ht="30" x14ac:dyDescent="0.2">
      <c r="A1327" s="19" t="s">
        <v>2371</v>
      </c>
      <c r="B1327" s="24" t="s">
        <v>2372</v>
      </c>
      <c r="C1327" s="19">
        <v>2021</v>
      </c>
      <c r="D1327" s="19">
        <v>2022</v>
      </c>
      <c r="E1327" s="25">
        <v>1000</v>
      </c>
      <c r="F1327" s="25">
        <v>379.4</v>
      </c>
    </row>
    <row r="1328" spans="1:6" s="26" customFormat="1" ht="30" x14ac:dyDescent="0.2">
      <c r="A1328" s="19" t="s">
        <v>2373</v>
      </c>
      <c r="B1328" s="24" t="s">
        <v>2374</v>
      </c>
      <c r="C1328" s="19">
        <v>2020</v>
      </c>
      <c r="D1328" s="19">
        <v>2022</v>
      </c>
      <c r="E1328" s="25">
        <v>500</v>
      </c>
      <c r="F1328" s="25">
        <v>45</v>
      </c>
    </row>
    <row r="1329" spans="1:6" s="26" customFormat="1" ht="45" x14ac:dyDescent="0.2">
      <c r="A1329" s="19" t="s">
        <v>2375</v>
      </c>
      <c r="B1329" s="24" t="s">
        <v>2376</v>
      </c>
      <c r="C1329" s="19">
        <v>2020</v>
      </c>
      <c r="D1329" s="19">
        <v>2022</v>
      </c>
      <c r="E1329" s="25">
        <v>700</v>
      </c>
      <c r="F1329" s="25">
        <v>127.10427300000003</v>
      </c>
    </row>
    <row r="1330" spans="1:6" s="26" customFormat="1" ht="30" x14ac:dyDescent="0.2">
      <c r="A1330" s="19" t="s">
        <v>2377</v>
      </c>
      <c r="B1330" s="24" t="s">
        <v>2378</v>
      </c>
      <c r="C1330" s="19">
        <v>2020</v>
      </c>
      <c r="D1330" s="19">
        <v>2022</v>
      </c>
      <c r="E1330" s="25">
        <v>480</v>
      </c>
      <c r="F1330" s="25">
        <v>479.08022999999997</v>
      </c>
    </row>
    <row r="1331" spans="1:6" s="26" customFormat="1" ht="30" x14ac:dyDescent="0.2">
      <c r="A1331" s="19" t="s">
        <v>2379</v>
      </c>
      <c r="B1331" s="24" t="s">
        <v>2380</v>
      </c>
      <c r="C1331" s="19">
        <v>2020</v>
      </c>
      <c r="D1331" s="19">
        <v>2022</v>
      </c>
      <c r="E1331" s="25">
        <v>2000</v>
      </c>
      <c r="F1331" s="25">
        <v>174.4</v>
      </c>
    </row>
    <row r="1332" spans="1:6" s="26" customFormat="1" ht="30" x14ac:dyDescent="0.2">
      <c r="A1332" s="19" t="s">
        <v>2381</v>
      </c>
      <c r="B1332" s="24" t="s">
        <v>2382</v>
      </c>
      <c r="C1332" s="19">
        <v>2020</v>
      </c>
      <c r="D1332" s="19">
        <v>2022</v>
      </c>
      <c r="E1332" s="25">
        <v>355</v>
      </c>
      <c r="F1332" s="25">
        <v>101.37</v>
      </c>
    </row>
    <row r="1333" spans="1:6" s="26" customFormat="1" x14ac:dyDescent="0.2">
      <c r="A1333" s="19" t="s">
        <v>2383</v>
      </c>
      <c r="B1333" s="24" t="s">
        <v>2384</v>
      </c>
      <c r="C1333" s="19">
        <v>2020</v>
      </c>
      <c r="D1333" s="19">
        <v>2023</v>
      </c>
      <c r="E1333" s="25">
        <v>700</v>
      </c>
      <c r="F1333" s="25">
        <v>107.69419200000004</v>
      </c>
    </row>
    <row r="1334" spans="1:6" s="26" customFormat="1" x14ac:dyDescent="0.2">
      <c r="A1334" s="21"/>
      <c r="B1334" s="22" t="s">
        <v>19</v>
      </c>
      <c r="C1334" s="21"/>
      <c r="D1334" s="21"/>
      <c r="E1334" s="23">
        <f t="shared" ref="E1334:F1334" si="214">SUM(E1335:E1336)</f>
        <v>3989.9</v>
      </c>
      <c r="F1334" s="23">
        <f t="shared" si="214"/>
        <v>2645</v>
      </c>
    </row>
    <row r="1335" spans="1:6" s="26" customFormat="1" x14ac:dyDescent="0.2">
      <c r="A1335" s="19" t="s">
        <v>2385</v>
      </c>
      <c r="B1335" s="24" t="s">
        <v>2386</v>
      </c>
      <c r="C1335" s="19">
        <v>2022</v>
      </c>
      <c r="D1335" s="19">
        <v>2023</v>
      </c>
      <c r="E1335" s="25">
        <v>2689.9</v>
      </c>
      <c r="F1335" s="25">
        <v>1345</v>
      </c>
    </row>
    <row r="1336" spans="1:6" s="26" customFormat="1" ht="30" x14ac:dyDescent="0.2">
      <c r="A1336" s="19" t="s">
        <v>2387</v>
      </c>
      <c r="B1336" s="24" t="s">
        <v>2388</v>
      </c>
      <c r="C1336" s="19">
        <v>2022</v>
      </c>
      <c r="D1336" s="19">
        <v>2022</v>
      </c>
      <c r="E1336" s="25">
        <v>1300</v>
      </c>
      <c r="F1336" s="25">
        <v>1300</v>
      </c>
    </row>
    <row r="1337" spans="1:6" s="26" customFormat="1" x14ac:dyDescent="0.2">
      <c r="A1337" s="17" t="s">
        <v>2389</v>
      </c>
      <c r="B1337" s="18" t="s">
        <v>154</v>
      </c>
      <c r="C1337" s="19"/>
      <c r="D1337" s="19"/>
      <c r="E1337" s="20">
        <f t="shared" ref="E1337:F1337" si="215">E1338+E1341</f>
        <v>5686.4</v>
      </c>
      <c r="F1337" s="20">
        <f t="shared" si="215"/>
        <v>2716.5099179999997</v>
      </c>
    </row>
    <row r="1338" spans="1:6" s="26" customFormat="1" x14ac:dyDescent="0.2">
      <c r="A1338" s="21"/>
      <c r="B1338" s="22" t="s">
        <v>29</v>
      </c>
      <c r="C1338" s="21"/>
      <c r="D1338" s="21"/>
      <c r="E1338" s="23">
        <f t="shared" ref="E1338:F1338" si="216">SUM(E1339:E1340)</f>
        <v>4096.3999999999996</v>
      </c>
      <c r="F1338" s="23">
        <f t="shared" si="216"/>
        <v>1126.509918</v>
      </c>
    </row>
    <row r="1339" spans="1:6" s="26" customFormat="1" ht="30" x14ac:dyDescent="0.2">
      <c r="A1339" s="19" t="s">
        <v>2390</v>
      </c>
      <c r="B1339" s="24" t="s">
        <v>2391</v>
      </c>
      <c r="C1339" s="19">
        <v>2021</v>
      </c>
      <c r="D1339" s="19">
        <v>2023</v>
      </c>
      <c r="E1339" s="25">
        <v>1000</v>
      </c>
      <c r="F1339" s="25">
        <v>126.50991799999997</v>
      </c>
    </row>
    <row r="1340" spans="1:6" s="26" customFormat="1" ht="45" x14ac:dyDescent="0.2">
      <c r="A1340" s="19" t="s">
        <v>2392</v>
      </c>
      <c r="B1340" s="24" t="s">
        <v>2393</v>
      </c>
      <c r="C1340" s="19">
        <v>2017</v>
      </c>
      <c r="D1340" s="19">
        <v>2023</v>
      </c>
      <c r="E1340" s="25">
        <v>3096.4</v>
      </c>
      <c r="F1340" s="25">
        <v>1000</v>
      </c>
    </row>
    <row r="1341" spans="1:6" s="26" customFormat="1" x14ac:dyDescent="0.2">
      <c r="A1341" s="21"/>
      <c r="B1341" s="22" t="s">
        <v>19</v>
      </c>
      <c r="C1341" s="21"/>
      <c r="D1341" s="21"/>
      <c r="E1341" s="23">
        <f t="shared" ref="E1341:F1341" si="217">SUM(E1342:E1345)</f>
        <v>1590</v>
      </c>
      <c r="F1341" s="23">
        <f t="shared" si="217"/>
        <v>1590</v>
      </c>
    </row>
    <row r="1342" spans="1:6" s="26" customFormat="1" ht="30" x14ac:dyDescent="0.2">
      <c r="A1342" s="19" t="s">
        <v>2394</v>
      </c>
      <c r="B1342" s="24" t="s">
        <v>2395</v>
      </c>
      <c r="C1342" s="19">
        <v>2022</v>
      </c>
      <c r="D1342" s="19">
        <v>2022</v>
      </c>
      <c r="E1342" s="25">
        <v>80</v>
      </c>
      <c r="F1342" s="25">
        <v>80</v>
      </c>
    </row>
    <row r="1343" spans="1:6" s="26" customFormat="1" ht="30" x14ac:dyDescent="0.2">
      <c r="A1343" s="19" t="s">
        <v>2396</v>
      </c>
      <c r="B1343" s="24" t="s">
        <v>2397</v>
      </c>
      <c r="C1343" s="19">
        <v>2022</v>
      </c>
      <c r="D1343" s="19">
        <v>2022</v>
      </c>
      <c r="E1343" s="25">
        <v>600</v>
      </c>
      <c r="F1343" s="25">
        <v>600</v>
      </c>
    </row>
    <row r="1344" spans="1:6" s="26" customFormat="1" ht="30" x14ac:dyDescent="0.2">
      <c r="A1344" s="19" t="s">
        <v>2398</v>
      </c>
      <c r="B1344" s="24" t="s">
        <v>2399</v>
      </c>
      <c r="C1344" s="19">
        <v>2022</v>
      </c>
      <c r="D1344" s="19">
        <v>2022</v>
      </c>
      <c r="E1344" s="25">
        <v>610</v>
      </c>
      <c r="F1344" s="25">
        <v>610</v>
      </c>
    </row>
    <row r="1345" spans="1:6" s="26" customFormat="1" ht="30" x14ac:dyDescent="0.2">
      <c r="A1345" s="27" t="s">
        <v>2400</v>
      </c>
      <c r="B1345" s="24" t="s">
        <v>2401</v>
      </c>
      <c r="C1345" s="27">
        <v>2022</v>
      </c>
      <c r="D1345" s="27">
        <v>2022</v>
      </c>
      <c r="E1345" s="25">
        <v>300</v>
      </c>
      <c r="F1345" s="25">
        <v>300</v>
      </c>
    </row>
    <row r="1346" spans="1:6" s="26" customFormat="1" x14ac:dyDescent="0.2">
      <c r="A1346" s="14" t="s">
        <v>2402</v>
      </c>
      <c r="B1346" s="15" t="s">
        <v>2403</v>
      </c>
      <c r="C1346" s="12"/>
      <c r="D1346" s="12"/>
      <c r="E1346" s="16">
        <f t="shared" ref="E1346:F1346" si="218">E1347+E1368</f>
        <v>44236.320577999999</v>
      </c>
      <c r="F1346" s="16">
        <f t="shared" si="218"/>
        <v>26894.705772111156</v>
      </c>
    </row>
    <row r="1347" spans="1:6" s="26" customFormat="1" x14ac:dyDescent="0.2">
      <c r="A1347" s="17" t="s">
        <v>2404</v>
      </c>
      <c r="B1347" s="18" t="s">
        <v>42</v>
      </c>
      <c r="C1347" s="19"/>
      <c r="D1347" s="19"/>
      <c r="E1347" s="20">
        <f t="shared" ref="E1347:F1347" si="219">E1348+E1357</f>
        <v>43976.320577999999</v>
      </c>
      <c r="F1347" s="20">
        <f t="shared" si="219"/>
        <v>26634.705772111156</v>
      </c>
    </row>
    <row r="1348" spans="1:6" s="26" customFormat="1" x14ac:dyDescent="0.2">
      <c r="A1348" s="21"/>
      <c r="B1348" s="22" t="s">
        <v>29</v>
      </c>
      <c r="C1348" s="21"/>
      <c r="D1348" s="21"/>
      <c r="E1348" s="23">
        <f t="shared" ref="E1348:F1348" si="220">SUM(E1349:E1356)</f>
        <v>23527.758000000002</v>
      </c>
      <c r="F1348" s="23">
        <f t="shared" si="220"/>
        <v>13687.313339</v>
      </c>
    </row>
    <row r="1349" spans="1:6" s="26" customFormat="1" x14ac:dyDescent="0.2">
      <c r="A1349" s="19" t="s">
        <v>2405</v>
      </c>
      <c r="B1349" s="24" t="s">
        <v>2406</v>
      </c>
      <c r="C1349" s="19">
        <v>2021</v>
      </c>
      <c r="D1349" s="19">
        <v>2022</v>
      </c>
      <c r="E1349" s="25">
        <v>1034.9000000000001</v>
      </c>
      <c r="F1349" s="25">
        <v>70.099999999999994</v>
      </c>
    </row>
    <row r="1350" spans="1:6" s="26" customFormat="1" x14ac:dyDescent="0.2">
      <c r="A1350" s="19" t="s">
        <v>2407</v>
      </c>
      <c r="B1350" s="24" t="s">
        <v>2408</v>
      </c>
      <c r="C1350" s="19">
        <v>2021</v>
      </c>
      <c r="D1350" s="19">
        <v>2023</v>
      </c>
      <c r="E1350" s="25">
        <v>6400</v>
      </c>
      <c r="F1350" s="25">
        <v>3200</v>
      </c>
    </row>
    <row r="1351" spans="1:6" s="26" customFormat="1" x14ac:dyDescent="0.2">
      <c r="A1351" s="19" t="s">
        <v>2409</v>
      </c>
      <c r="B1351" s="24" t="s">
        <v>2410</v>
      </c>
      <c r="C1351" s="19">
        <v>2020</v>
      </c>
      <c r="D1351" s="19">
        <v>2022</v>
      </c>
      <c r="E1351" s="25">
        <v>5500</v>
      </c>
      <c r="F1351" s="25">
        <v>4500</v>
      </c>
    </row>
    <row r="1352" spans="1:6" s="26" customFormat="1" x14ac:dyDescent="0.2">
      <c r="A1352" s="19" t="s">
        <v>2411</v>
      </c>
      <c r="B1352" s="24" t="s">
        <v>2412</v>
      </c>
      <c r="C1352" s="19">
        <v>2021</v>
      </c>
      <c r="D1352" s="19">
        <v>2022</v>
      </c>
      <c r="E1352" s="25">
        <v>2500</v>
      </c>
      <c r="F1352" s="25">
        <v>1797.8305009999999</v>
      </c>
    </row>
    <row r="1353" spans="1:6" s="26" customFormat="1" x14ac:dyDescent="0.2">
      <c r="A1353" s="19" t="s">
        <v>2413</v>
      </c>
      <c r="B1353" s="24" t="s">
        <v>2414</v>
      </c>
      <c r="C1353" s="19">
        <v>2021</v>
      </c>
      <c r="D1353" s="19">
        <v>2022</v>
      </c>
      <c r="E1353" s="25">
        <v>3500</v>
      </c>
      <c r="F1353" s="25">
        <v>2970.5248379999998</v>
      </c>
    </row>
    <row r="1354" spans="1:6" s="26" customFormat="1" x14ac:dyDescent="0.2">
      <c r="A1354" s="19" t="s">
        <v>2415</v>
      </c>
      <c r="B1354" s="24" t="s">
        <v>2416</v>
      </c>
      <c r="C1354" s="19">
        <v>2020</v>
      </c>
      <c r="D1354" s="19">
        <v>2022</v>
      </c>
      <c r="E1354" s="25">
        <v>592.85799999999995</v>
      </c>
      <c r="F1354" s="25">
        <v>298.858</v>
      </c>
    </row>
    <row r="1355" spans="1:6" s="26" customFormat="1" x14ac:dyDescent="0.2">
      <c r="A1355" s="19" t="s">
        <v>2417</v>
      </c>
      <c r="B1355" s="24" t="s">
        <v>2418</v>
      </c>
      <c r="C1355" s="19">
        <v>2020</v>
      </c>
      <c r="D1355" s="19">
        <v>2022</v>
      </c>
      <c r="E1355" s="25">
        <v>1500</v>
      </c>
      <c r="F1355" s="25">
        <v>200</v>
      </c>
    </row>
    <row r="1356" spans="1:6" s="26" customFormat="1" x14ac:dyDescent="0.2">
      <c r="A1356" s="19" t="s">
        <v>2419</v>
      </c>
      <c r="B1356" s="24" t="s">
        <v>2420</v>
      </c>
      <c r="C1356" s="19">
        <v>2020</v>
      </c>
      <c r="D1356" s="19">
        <v>2022</v>
      </c>
      <c r="E1356" s="25">
        <v>2500</v>
      </c>
      <c r="F1356" s="25">
        <v>650</v>
      </c>
    </row>
    <row r="1357" spans="1:6" s="26" customFormat="1" x14ac:dyDescent="0.2">
      <c r="A1357" s="21"/>
      <c r="B1357" s="22" t="s">
        <v>19</v>
      </c>
      <c r="C1357" s="21"/>
      <c r="D1357" s="21"/>
      <c r="E1357" s="23">
        <f t="shared" ref="E1357:F1357" si="221">SUM(E1358:E1367)</f>
        <v>20448.562578000001</v>
      </c>
      <c r="F1357" s="23">
        <f t="shared" si="221"/>
        <v>12947.392433111154</v>
      </c>
    </row>
    <row r="1358" spans="1:6" s="26" customFormat="1" ht="30" x14ac:dyDescent="0.2">
      <c r="A1358" s="19" t="s">
        <v>2421</v>
      </c>
      <c r="B1358" s="24" t="s">
        <v>2422</v>
      </c>
      <c r="C1358" s="19">
        <v>2022</v>
      </c>
      <c r="D1358" s="19">
        <v>2023</v>
      </c>
      <c r="E1358" s="25">
        <v>4314.3625780000002</v>
      </c>
      <c r="F1358" s="25">
        <v>1500</v>
      </c>
    </row>
    <row r="1359" spans="1:6" s="26" customFormat="1" x14ac:dyDescent="0.2">
      <c r="A1359" s="19" t="s">
        <v>2423</v>
      </c>
      <c r="B1359" s="24" t="s">
        <v>2424</v>
      </c>
      <c r="C1359" s="19">
        <v>2022</v>
      </c>
      <c r="D1359" s="19">
        <v>2023</v>
      </c>
      <c r="E1359" s="25">
        <v>1000</v>
      </c>
      <c r="F1359" s="25">
        <v>343</v>
      </c>
    </row>
    <row r="1360" spans="1:6" s="26" customFormat="1" x14ac:dyDescent="0.2">
      <c r="A1360" s="19" t="s">
        <v>2425</v>
      </c>
      <c r="B1360" s="24" t="s">
        <v>2426</v>
      </c>
      <c r="C1360" s="19">
        <v>2022</v>
      </c>
      <c r="D1360" s="19">
        <v>2022</v>
      </c>
      <c r="E1360" s="25">
        <v>1600</v>
      </c>
      <c r="F1360" s="25">
        <v>1600</v>
      </c>
    </row>
    <row r="1361" spans="1:6" s="26" customFormat="1" x14ac:dyDescent="0.2">
      <c r="A1361" s="19" t="s">
        <v>2427</v>
      </c>
      <c r="B1361" s="24" t="s">
        <v>2428</v>
      </c>
      <c r="C1361" s="19">
        <v>2022</v>
      </c>
      <c r="D1361" s="19">
        <v>2023</v>
      </c>
      <c r="E1361" s="25">
        <v>5800</v>
      </c>
      <c r="F1361" s="25">
        <v>1770.1924331111541</v>
      </c>
    </row>
    <row r="1362" spans="1:6" s="26" customFormat="1" ht="30" x14ac:dyDescent="0.2">
      <c r="A1362" s="19" t="s">
        <v>2429</v>
      </c>
      <c r="B1362" s="24" t="s">
        <v>2430</v>
      </c>
      <c r="C1362" s="19">
        <v>2022</v>
      </c>
      <c r="D1362" s="19">
        <v>2022</v>
      </c>
      <c r="E1362" s="25">
        <v>2327.1</v>
      </c>
      <c r="F1362" s="25">
        <v>2327.1</v>
      </c>
    </row>
    <row r="1363" spans="1:6" s="26" customFormat="1" x14ac:dyDescent="0.2">
      <c r="A1363" s="19" t="s">
        <v>2431</v>
      </c>
      <c r="B1363" s="24" t="s">
        <v>2432</v>
      </c>
      <c r="C1363" s="19">
        <v>2022</v>
      </c>
      <c r="D1363" s="19">
        <v>2022</v>
      </c>
      <c r="E1363" s="25">
        <v>1906.1</v>
      </c>
      <c r="F1363" s="25">
        <v>1906.1</v>
      </c>
    </row>
    <row r="1364" spans="1:6" s="26" customFormat="1" ht="30" x14ac:dyDescent="0.2">
      <c r="A1364" s="19" t="s">
        <v>2433</v>
      </c>
      <c r="B1364" s="24" t="s">
        <v>2434</v>
      </c>
      <c r="C1364" s="27">
        <v>2022</v>
      </c>
      <c r="D1364" s="27">
        <v>2022</v>
      </c>
      <c r="E1364" s="25">
        <v>1453.2</v>
      </c>
      <c r="F1364" s="25">
        <v>1453.2</v>
      </c>
    </row>
    <row r="1365" spans="1:6" s="26" customFormat="1" x14ac:dyDescent="0.2">
      <c r="A1365" s="19" t="s">
        <v>2435</v>
      </c>
      <c r="B1365" s="24" t="s">
        <v>2436</v>
      </c>
      <c r="C1365" s="27">
        <v>2022</v>
      </c>
      <c r="D1365" s="27">
        <v>2022</v>
      </c>
      <c r="E1365" s="25">
        <v>300</v>
      </c>
      <c r="F1365" s="25">
        <v>300</v>
      </c>
    </row>
    <row r="1366" spans="1:6" s="26" customFormat="1" ht="30" x14ac:dyDescent="0.2">
      <c r="A1366" s="19" t="s">
        <v>2437</v>
      </c>
      <c r="B1366" s="24" t="s">
        <v>2438</v>
      </c>
      <c r="C1366" s="27">
        <v>2022</v>
      </c>
      <c r="D1366" s="27">
        <v>2022</v>
      </c>
      <c r="E1366" s="25">
        <v>1447.8</v>
      </c>
      <c r="F1366" s="25">
        <v>1447.8</v>
      </c>
    </row>
    <row r="1367" spans="1:6" s="26" customFormat="1" x14ac:dyDescent="0.2">
      <c r="A1367" s="19" t="s">
        <v>2439</v>
      </c>
      <c r="B1367" s="24" t="s">
        <v>2440</v>
      </c>
      <c r="C1367" s="27">
        <v>2022</v>
      </c>
      <c r="D1367" s="27">
        <v>2022</v>
      </c>
      <c r="E1367" s="25">
        <v>300</v>
      </c>
      <c r="F1367" s="25">
        <v>300</v>
      </c>
    </row>
    <row r="1368" spans="1:6" s="26" customFormat="1" x14ac:dyDescent="0.2">
      <c r="A1368" s="17" t="s">
        <v>2441</v>
      </c>
      <c r="B1368" s="18" t="s">
        <v>154</v>
      </c>
      <c r="C1368" s="19"/>
      <c r="D1368" s="19"/>
      <c r="E1368" s="20">
        <f t="shared" ref="E1368:F1368" si="222">E1369</f>
        <v>260</v>
      </c>
      <c r="F1368" s="20">
        <f t="shared" si="222"/>
        <v>260</v>
      </c>
    </row>
    <row r="1369" spans="1:6" s="26" customFormat="1" x14ac:dyDescent="0.2">
      <c r="A1369" s="21"/>
      <c r="B1369" s="22" t="s">
        <v>19</v>
      </c>
      <c r="C1369" s="21"/>
      <c r="D1369" s="21"/>
      <c r="E1369" s="23">
        <f t="shared" ref="E1369:F1369" si="223">SUM(E1370:E1371)</f>
        <v>260</v>
      </c>
      <c r="F1369" s="23">
        <f t="shared" si="223"/>
        <v>260</v>
      </c>
    </row>
    <row r="1370" spans="1:6" s="26" customFormat="1" ht="30" x14ac:dyDescent="0.2">
      <c r="A1370" s="19" t="s">
        <v>2442</v>
      </c>
      <c r="B1370" s="24" t="s">
        <v>2443</v>
      </c>
      <c r="C1370" s="19">
        <v>2022</v>
      </c>
      <c r="D1370" s="19">
        <v>2022</v>
      </c>
      <c r="E1370" s="25">
        <v>160</v>
      </c>
      <c r="F1370" s="25">
        <v>160</v>
      </c>
    </row>
    <row r="1371" spans="1:6" s="26" customFormat="1" x14ac:dyDescent="0.2">
      <c r="A1371" s="19" t="s">
        <v>2444</v>
      </c>
      <c r="B1371" s="24" t="s">
        <v>2445</v>
      </c>
      <c r="C1371" s="19">
        <v>2022</v>
      </c>
      <c r="D1371" s="19">
        <v>2022</v>
      </c>
      <c r="E1371" s="25">
        <v>100</v>
      </c>
      <c r="F1371" s="25">
        <v>100</v>
      </c>
    </row>
    <row r="1372" spans="1:6" s="26" customFormat="1" x14ac:dyDescent="0.2">
      <c r="A1372" s="14" t="s">
        <v>2446</v>
      </c>
      <c r="B1372" s="15" t="s">
        <v>2447</v>
      </c>
      <c r="C1372" s="12"/>
      <c r="D1372" s="12"/>
      <c r="E1372" s="16">
        <f t="shared" ref="E1372:F1372" si="224">E1373+E1381+E1384</f>
        <v>18412.61</v>
      </c>
      <c r="F1372" s="16">
        <f t="shared" si="224"/>
        <v>9023.7584930000012</v>
      </c>
    </row>
    <row r="1373" spans="1:6" s="26" customFormat="1" x14ac:dyDescent="0.2">
      <c r="A1373" s="17" t="s">
        <v>2448</v>
      </c>
      <c r="B1373" s="18" t="s">
        <v>42</v>
      </c>
      <c r="C1373" s="19"/>
      <c r="D1373" s="19"/>
      <c r="E1373" s="20">
        <f t="shared" ref="E1373:F1373" si="225">E1374+E1377</f>
        <v>16870.61</v>
      </c>
      <c r="F1373" s="20">
        <f t="shared" si="225"/>
        <v>8022.0300000000007</v>
      </c>
    </row>
    <row r="1374" spans="1:6" s="26" customFormat="1" x14ac:dyDescent="0.2">
      <c r="A1374" s="21"/>
      <c r="B1374" s="22" t="s">
        <v>29</v>
      </c>
      <c r="C1374" s="21"/>
      <c r="D1374" s="21"/>
      <c r="E1374" s="23">
        <f t="shared" ref="E1374" si="226">SUM(E1375:E1376)</f>
        <v>8555.31</v>
      </c>
      <c r="F1374" s="23">
        <f t="shared" ref="F1374" si="227">SUM(F1375:F1376)</f>
        <v>4522.0300000000007</v>
      </c>
    </row>
    <row r="1375" spans="1:6" s="26" customFormat="1" x14ac:dyDescent="0.2">
      <c r="A1375" s="19" t="s">
        <v>2449</v>
      </c>
      <c r="B1375" s="24" t="s">
        <v>2450</v>
      </c>
      <c r="C1375" s="19">
        <v>2020</v>
      </c>
      <c r="D1375" s="19">
        <v>2022</v>
      </c>
      <c r="E1375" s="25">
        <v>8475.31</v>
      </c>
      <c r="F1375" s="25">
        <v>4475.3100000000004</v>
      </c>
    </row>
    <row r="1376" spans="1:6" s="26" customFormat="1" ht="30" x14ac:dyDescent="0.2">
      <c r="A1376" s="19" t="s">
        <v>2451</v>
      </c>
      <c r="B1376" s="24" t="s">
        <v>2452</v>
      </c>
      <c r="C1376" s="19">
        <v>2020</v>
      </c>
      <c r="D1376" s="19">
        <v>2022</v>
      </c>
      <c r="E1376" s="25">
        <v>80</v>
      </c>
      <c r="F1376" s="25">
        <v>46.72</v>
      </c>
    </row>
    <row r="1377" spans="1:6" s="26" customFormat="1" x14ac:dyDescent="0.2">
      <c r="A1377" s="21"/>
      <c r="B1377" s="22" t="s">
        <v>19</v>
      </c>
      <c r="C1377" s="21"/>
      <c r="D1377" s="21"/>
      <c r="E1377" s="23">
        <f t="shared" ref="E1377:F1377" si="228">SUM(E1378:E1380)</f>
        <v>8315.2999999999993</v>
      </c>
      <c r="F1377" s="23">
        <f t="shared" si="228"/>
        <v>3500</v>
      </c>
    </row>
    <row r="1378" spans="1:6" s="26" customFormat="1" x14ac:dyDescent="0.2">
      <c r="A1378" s="19" t="s">
        <v>2453</v>
      </c>
      <c r="B1378" s="24" t="s">
        <v>2454</v>
      </c>
      <c r="C1378" s="19">
        <v>2022</v>
      </c>
      <c r="D1378" s="19">
        <v>2023</v>
      </c>
      <c r="E1378" s="25">
        <v>2515.3000000000002</v>
      </c>
      <c r="F1378" s="25">
        <v>1000</v>
      </c>
    </row>
    <row r="1379" spans="1:6" s="26" customFormat="1" ht="30" x14ac:dyDescent="0.2">
      <c r="A1379" s="19" t="s">
        <v>2455</v>
      </c>
      <c r="B1379" s="24" t="s">
        <v>2456</v>
      </c>
      <c r="C1379" s="19">
        <v>2022</v>
      </c>
      <c r="D1379" s="19">
        <v>2023</v>
      </c>
      <c r="E1379" s="25">
        <v>800</v>
      </c>
      <c r="F1379" s="25">
        <v>500</v>
      </c>
    </row>
    <row r="1380" spans="1:6" s="26" customFormat="1" ht="30" x14ac:dyDescent="0.2">
      <c r="A1380" s="27" t="s">
        <v>2457</v>
      </c>
      <c r="B1380" s="24" t="s">
        <v>2458</v>
      </c>
      <c r="C1380" s="27">
        <v>2022</v>
      </c>
      <c r="D1380" s="27">
        <v>2023</v>
      </c>
      <c r="E1380" s="25">
        <v>5000</v>
      </c>
      <c r="F1380" s="25">
        <v>2000</v>
      </c>
    </row>
    <row r="1381" spans="1:6" s="26" customFormat="1" x14ac:dyDescent="0.2">
      <c r="A1381" s="17" t="s">
        <v>2459</v>
      </c>
      <c r="B1381" s="18" t="s">
        <v>25</v>
      </c>
      <c r="C1381" s="19"/>
      <c r="D1381" s="19"/>
      <c r="E1381" s="20">
        <f t="shared" ref="E1381:F1381" si="229">E1382</f>
        <v>1342</v>
      </c>
      <c r="F1381" s="20">
        <f t="shared" si="229"/>
        <v>801.72849300000007</v>
      </c>
    </row>
    <row r="1382" spans="1:6" s="26" customFormat="1" x14ac:dyDescent="0.2">
      <c r="A1382" s="21"/>
      <c r="B1382" s="22" t="s">
        <v>29</v>
      </c>
      <c r="C1382" s="21"/>
      <c r="D1382" s="21"/>
      <c r="E1382" s="23">
        <f t="shared" ref="E1382:F1382" si="230">SUM(E1383:E1383)</f>
        <v>1342</v>
      </c>
      <c r="F1382" s="23">
        <f t="shared" si="230"/>
        <v>801.72849300000007</v>
      </c>
    </row>
    <row r="1383" spans="1:6" s="26" customFormat="1" x14ac:dyDescent="0.2">
      <c r="A1383" s="19" t="s">
        <v>2460</v>
      </c>
      <c r="B1383" s="24" t="s">
        <v>2461</v>
      </c>
      <c r="C1383" s="19">
        <v>2021</v>
      </c>
      <c r="D1383" s="19">
        <v>2022</v>
      </c>
      <c r="E1383" s="25">
        <v>1342</v>
      </c>
      <c r="F1383" s="25">
        <v>801.72849300000007</v>
      </c>
    </row>
    <row r="1384" spans="1:6" s="26" customFormat="1" x14ac:dyDescent="0.2">
      <c r="A1384" s="17" t="s">
        <v>2462</v>
      </c>
      <c r="B1384" s="18" t="s">
        <v>18</v>
      </c>
      <c r="C1384" s="19"/>
      <c r="D1384" s="19"/>
      <c r="E1384" s="20">
        <f t="shared" ref="E1384:F1384" si="231">E1385</f>
        <v>200</v>
      </c>
      <c r="F1384" s="20">
        <f t="shared" si="231"/>
        <v>200</v>
      </c>
    </row>
    <row r="1385" spans="1:6" s="26" customFormat="1" x14ac:dyDescent="0.2">
      <c r="A1385" s="21"/>
      <c r="B1385" s="22" t="s">
        <v>19</v>
      </c>
      <c r="C1385" s="21"/>
      <c r="D1385" s="21"/>
      <c r="E1385" s="23">
        <f t="shared" ref="E1385:F1385" si="232">SUM(E1386:E1386)</f>
        <v>200</v>
      </c>
      <c r="F1385" s="23">
        <f t="shared" si="232"/>
        <v>200</v>
      </c>
    </row>
    <row r="1386" spans="1:6" s="26" customFormat="1" ht="30" x14ac:dyDescent="0.2">
      <c r="A1386" s="27" t="s">
        <v>2463</v>
      </c>
      <c r="B1386" s="24" t="s">
        <v>2464</v>
      </c>
      <c r="C1386" s="27">
        <v>2022</v>
      </c>
      <c r="D1386" s="27">
        <v>2022</v>
      </c>
      <c r="E1386" s="25">
        <v>200</v>
      </c>
      <c r="F1386" s="25">
        <v>200</v>
      </c>
    </row>
    <row r="1387" spans="1:6" s="26" customFormat="1" x14ac:dyDescent="0.2">
      <c r="A1387" s="10" t="s">
        <v>2465</v>
      </c>
      <c r="B1387" s="11" t="s">
        <v>2466</v>
      </c>
      <c r="C1387" s="12"/>
      <c r="D1387" s="12"/>
      <c r="E1387" s="13">
        <f t="shared" ref="E1387:F1387" si="233">E1388+E1391+E1394</f>
        <v>5881.6</v>
      </c>
      <c r="F1387" s="13">
        <f t="shared" si="233"/>
        <v>2505.3000000000002</v>
      </c>
    </row>
    <row r="1388" spans="1:6" s="26" customFormat="1" x14ac:dyDescent="0.2">
      <c r="A1388" s="17" t="s">
        <v>2467</v>
      </c>
      <c r="B1388" s="18" t="s">
        <v>42</v>
      </c>
      <c r="C1388" s="19"/>
      <c r="D1388" s="19"/>
      <c r="E1388" s="20">
        <f t="shared" ref="E1388:F1388" si="234">E1389</f>
        <v>4731</v>
      </c>
      <c r="F1388" s="20">
        <f t="shared" si="234"/>
        <v>1354.7</v>
      </c>
    </row>
    <row r="1389" spans="1:6" s="26" customFormat="1" x14ac:dyDescent="0.2">
      <c r="A1389" s="21"/>
      <c r="B1389" s="22" t="s">
        <v>29</v>
      </c>
      <c r="C1389" s="21"/>
      <c r="D1389" s="21"/>
      <c r="E1389" s="23">
        <f t="shared" ref="E1389:F1389" si="235">SUM(E1390:E1390)</f>
        <v>4731</v>
      </c>
      <c r="F1389" s="23">
        <f t="shared" si="235"/>
        <v>1354.7</v>
      </c>
    </row>
    <row r="1390" spans="1:6" s="26" customFormat="1" ht="30" x14ac:dyDescent="0.2">
      <c r="A1390" s="19" t="s">
        <v>2468</v>
      </c>
      <c r="B1390" s="24" t="s">
        <v>2469</v>
      </c>
      <c r="C1390" s="19">
        <v>2020</v>
      </c>
      <c r="D1390" s="19">
        <v>2022</v>
      </c>
      <c r="E1390" s="25">
        <v>4731</v>
      </c>
      <c r="F1390" s="25">
        <v>1354.7</v>
      </c>
    </row>
    <row r="1391" spans="1:6" s="26" customFormat="1" x14ac:dyDescent="0.2">
      <c r="A1391" s="17" t="s">
        <v>2470</v>
      </c>
      <c r="B1391" s="18" t="s">
        <v>25</v>
      </c>
      <c r="C1391" s="19"/>
      <c r="D1391" s="19"/>
      <c r="E1391" s="20">
        <f t="shared" ref="E1391:F1391" si="236">E1392</f>
        <v>300</v>
      </c>
      <c r="F1391" s="20">
        <f t="shared" si="236"/>
        <v>300</v>
      </c>
    </row>
    <row r="1392" spans="1:6" s="26" customFormat="1" x14ac:dyDescent="0.2">
      <c r="A1392" s="21"/>
      <c r="B1392" s="22" t="s">
        <v>19</v>
      </c>
      <c r="C1392" s="21"/>
      <c r="D1392" s="21"/>
      <c r="E1392" s="23">
        <f t="shared" ref="E1392:F1392" si="237">SUM(E1393:E1393)</f>
        <v>300</v>
      </c>
      <c r="F1392" s="23">
        <f t="shared" si="237"/>
        <v>300</v>
      </c>
    </row>
    <row r="1393" spans="1:6" s="26" customFormat="1" ht="30" x14ac:dyDescent="0.2">
      <c r="A1393" s="19" t="s">
        <v>2471</v>
      </c>
      <c r="B1393" s="24" t="s">
        <v>2472</v>
      </c>
      <c r="C1393" s="19">
        <v>2022</v>
      </c>
      <c r="D1393" s="19">
        <v>2022</v>
      </c>
      <c r="E1393" s="25">
        <v>300</v>
      </c>
      <c r="F1393" s="25">
        <v>300</v>
      </c>
    </row>
    <row r="1394" spans="1:6" s="26" customFormat="1" x14ac:dyDescent="0.2">
      <c r="A1394" s="17" t="s">
        <v>2473</v>
      </c>
      <c r="B1394" s="18" t="s">
        <v>18</v>
      </c>
      <c r="C1394" s="19"/>
      <c r="D1394" s="19"/>
      <c r="E1394" s="20">
        <f t="shared" ref="E1394:F1394" si="238">E1395</f>
        <v>850.6</v>
      </c>
      <c r="F1394" s="20">
        <f t="shared" si="238"/>
        <v>850.6</v>
      </c>
    </row>
    <row r="1395" spans="1:6" s="26" customFormat="1" x14ac:dyDescent="0.2">
      <c r="A1395" s="21"/>
      <c r="B1395" s="22" t="s">
        <v>19</v>
      </c>
      <c r="C1395" s="21"/>
      <c r="D1395" s="21"/>
      <c r="E1395" s="23">
        <f t="shared" ref="E1395:F1395" si="239">SUM(E1396:E1396)</f>
        <v>850.6</v>
      </c>
      <c r="F1395" s="23">
        <f t="shared" si="239"/>
        <v>850.6</v>
      </c>
    </row>
    <row r="1396" spans="1:6" s="26" customFormat="1" ht="30" x14ac:dyDescent="0.2">
      <c r="A1396" s="19" t="s">
        <v>2474</v>
      </c>
      <c r="B1396" s="24" t="s">
        <v>2475</v>
      </c>
      <c r="C1396" s="19">
        <v>2022</v>
      </c>
      <c r="D1396" s="19">
        <v>2022</v>
      </c>
      <c r="E1396" s="25">
        <v>850.6</v>
      </c>
      <c r="F1396" s="25">
        <v>850.6</v>
      </c>
    </row>
    <row r="1397" spans="1:6" s="26" customFormat="1" x14ac:dyDescent="0.2">
      <c r="A1397" s="10" t="s">
        <v>2476</v>
      </c>
      <c r="B1397" s="11" t="s">
        <v>2477</v>
      </c>
      <c r="C1397" s="12"/>
      <c r="D1397" s="12"/>
      <c r="E1397" s="13">
        <f t="shared" ref="E1397:F1397" si="240">E1398+E1444+E1447</f>
        <v>156705.242</v>
      </c>
      <c r="F1397" s="13">
        <f t="shared" si="240"/>
        <v>69852.872974128433</v>
      </c>
    </row>
    <row r="1398" spans="1:6" s="26" customFormat="1" x14ac:dyDescent="0.2">
      <c r="A1398" s="17" t="s">
        <v>2478</v>
      </c>
      <c r="B1398" s="18" t="s">
        <v>42</v>
      </c>
      <c r="C1398" s="19"/>
      <c r="D1398" s="19"/>
      <c r="E1398" s="20">
        <f t="shared" ref="E1398:F1398" si="241">E1399+E1419</f>
        <v>107461.042</v>
      </c>
      <c r="F1398" s="20">
        <f t="shared" si="241"/>
        <v>40117.788107906119</v>
      </c>
    </row>
    <row r="1399" spans="1:6" s="26" customFormat="1" x14ac:dyDescent="0.2">
      <c r="A1399" s="21"/>
      <c r="B1399" s="22" t="s">
        <v>29</v>
      </c>
      <c r="C1399" s="21"/>
      <c r="D1399" s="21"/>
      <c r="E1399" s="23">
        <f t="shared" ref="E1399" si="242">SUM(E1400:E1418)</f>
        <v>37256.042000000001</v>
      </c>
      <c r="F1399" s="23">
        <f t="shared" ref="F1399" si="243">SUM(F1400:F1418)</f>
        <v>12317.916752260548</v>
      </c>
    </row>
    <row r="1400" spans="1:6" s="26" customFormat="1" x14ac:dyDescent="0.2">
      <c r="A1400" s="19" t="s">
        <v>2479</v>
      </c>
      <c r="B1400" s="24" t="s">
        <v>2480</v>
      </c>
      <c r="C1400" s="19">
        <v>2021</v>
      </c>
      <c r="D1400" s="19">
        <v>2022</v>
      </c>
      <c r="E1400" s="25">
        <v>1000</v>
      </c>
      <c r="F1400" s="25">
        <v>726</v>
      </c>
    </row>
    <row r="1401" spans="1:6" s="26" customFormat="1" x14ac:dyDescent="0.2">
      <c r="A1401" s="19" t="s">
        <v>2481</v>
      </c>
      <c r="B1401" s="24" t="s">
        <v>2482</v>
      </c>
      <c r="C1401" s="19">
        <v>2021</v>
      </c>
      <c r="D1401" s="19">
        <v>2022</v>
      </c>
      <c r="E1401" s="25">
        <v>500</v>
      </c>
      <c r="F1401" s="25">
        <v>395.7</v>
      </c>
    </row>
    <row r="1402" spans="1:6" s="26" customFormat="1" ht="30" x14ac:dyDescent="0.2">
      <c r="A1402" s="19" t="s">
        <v>2483</v>
      </c>
      <c r="B1402" s="24" t="s">
        <v>2484</v>
      </c>
      <c r="C1402" s="19">
        <v>2020</v>
      </c>
      <c r="D1402" s="19">
        <v>2022</v>
      </c>
      <c r="E1402" s="25">
        <v>300</v>
      </c>
      <c r="F1402" s="25">
        <v>120</v>
      </c>
    </row>
    <row r="1403" spans="1:6" s="26" customFormat="1" x14ac:dyDescent="0.2">
      <c r="A1403" s="19" t="s">
        <v>2485</v>
      </c>
      <c r="B1403" s="24" t="s">
        <v>2486</v>
      </c>
      <c r="C1403" s="19">
        <v>2021</v>
      </c>
      <c r="D1403" s="19">
        <v>2022</v>
      </c>
      <c r="E1403" s="25">
        <v>400</v>
      </c>
      <c r="F1403" s="25">
        <v>137.30000000000001</v>
      </c>
    </row>
    <row r="1404" spans="1:6" s="26" customFormat="1" ht="30" x14ac:dyDescent="0.2">
      <c r="A1404" s="19" t="s">
        <v>2487</v>
      </c>
      <c r="B1404" s="24" t="s">
        <v>2488</v>
      </c>
      <c r="C1404" s="19">
        <v>2021</v>
      </c>
      <c r="D1404" s="19">
        <v>2023</v>
      </c>
      <c r="E1404" s="25">
        <v>4000</v>
      </c>
      <c r="F1404" s="25">
        <v>1509.9060611194636</v>
      </c>
    </row>
    <row r="1405" spans="1:6" s="26" customFormat="1" ht="30" x14ac:dyDescent="0.2">
      <c r="A1405" s="19" t="s">
        <v>2489</v>
      </c>
      <c r="B1405" s="24" t="s">
        <v>2490</v>
      </c>
      <c r="C1405" s="19">
        <v>2018</v>
      </c>
      <c r="D1405" s="19">
        <v>2022</v>
      </c>
      <c r="E1405" s="25">
        <v>2200</v>
      </c>
      <c r="F1405" s="25">
        <v>450</v>
      </c>
    </row>
    <row r="1406" spans="1:6" s="26" customFormat="1" ht="30" x14ac:dyDescent="0.2">
      <c r="A1406" s="19" t="s">
        <v>2491</v>
      </c>
      <c r="B1406" s="24" t="s">
        <v>2492</v>
      </c>
      <c r="C1406" s="19">
        <v>2021</v>
      </c>
      <c r="D1406" s="19">
        <v>2023</v>
      </c>
      <c r="E1406" s="25">
        <v>2000</v>
      </c>
      <c r="F1406" s="25">
        <v>650</v>
      </c>
    </row>
    <row r="1407" spans="1:6" s="26" customFormat="1" x14ac:dyDescent="0.2">
      <c r="A1407" s="19" t="s">
        <v>2493</v>
      </c>
      <c r="B1407" s="24" t="s">
        <v>2494</v>
      </c>
      <c r="C1407" s="19">
        <v>2020</v>
      </c>
      <c r="D1407" s="19">
        <v>2022</v>
      </c>
      <c r="E1407" s="25">
        <v>600</v>
      </c>
      <c r="F1407" s="25">
        <v>210</v>
      </c>
    </row>
    <row r="1408" spans="1:6" s="26" customFormat="1" x14ac:dyDescent="0.2">
      <c r="A1408" s="19" t="s">
        <v>2495</v>
      </c>
      <c r="B1408" s="24" t="s">
        <v>2496</v>
      </c>
      <c r="C1408" s="19">
        <v>2020</v>
      </c>
      <c r="D1408" s="19">
        <v>2022</v>
      </c>
      <c r="E1408" s="25">
        <v>1000</v>
      </c>
      <c r="F1408" s="25">
        <v>62.8</v>
      </c>
    </row>
    <row r="1409" spans="1:6" s="26" customFormat="1" ht="30" x14ac:dyDescent="0.2">
      <c r="A1409" s="19" t="s">
        <v>2497</v>
      </c>
      <c r="B1409" s="24" t="s">
        <v>2498</v>
      </c>
      <c r="C1409" s="19">
        <v>2020</v>
      </c>
      <c r="D1409" s="19">
        <v>2022</v>
      </c>
      <c r="E1409" s="25">
        <v>360</v>
      </c>
      <c r="F1409" s="25">
        <v>89</v>
      </c>
    </row>
    <row r="1410" spans="1:6" s="26" customFormat="1" x14ac:dyDescent="0.2">
      <c r="A1410" s="19" t="s">
        <v>2499</v>
      </c>
      <c r="B1410" s="24" t="s">
        <v>2500</v>
      </c>
      <c r="C1410" s="19">
        <v>2020</v>
      </c>
      <c r="D1410" s="19">
        <v>2022</v>
      </c>
      <c r="E1410" s="25">
        <v>600</v>
      </c>
      <c r="F1410" s="25">
        <v>42.954428000000007</v>
      </c>
    </row>
    <row r="1411" spans="1:6" s="26" customFormat="1" ht="30" x14ac:dyDescent="0.2">
      <c r="A1411" s="19" t="s">
        <v>2501</v>
      </c>
      <c r="B1411" s="24" t="s">
        <v>2502</v>
      </c>
      <c r="C1411" s="19">
        <v>2018</v>
      </c>
      <c r="D1411" s="19">
        <v>2022</v>
      </c>
      <c r="E1411" s="25">
        <v>5000</v>
      </c>
      <c r="F1411" s="25">
        <v>1219.9000000000001</v>
      </c>
    </row>
    <row r="1412" spans="1:6" s="26" customFormat="1" x14ac:dyDescent="0.2">
      <c r="A1412" s="19" t="s">
        <v>2503</v>
      </c>
      <c r="B1412" s="24" t="s">
        <v>2504</v>
      </c>
      <c r="C1412" s="19">
        <v>2020</v>
      </c>
      <c r="D1412" s="19">
        <v>2022</v>
      </c>
      <c r="E1412" s="25">
        <v>80</v>
      </c>
      <c r="F1412" s="25">
        <v>46.7</v>
      </c>
    </row>
    <row r="1413" spans="1:6" s="26" customFormat="1" x14ac:dyDescent="0.2">
      <c r="A1413" s="19" t="s">
        <v>2505</v>
      </c>
      <c r="B1413" s="24" t="s">
        <v>2506</v>
      </c>
      <c r="C1413" s="19">
        <v>2021</v>
      </c>
      <c r="D1413" s="19">
        <v>2023</v>
      </c>
      <c r="E1413" s="25">
        <v>12000</v>
      </c>
      <c r="F1413" s="25">
        <v>2803.1621631410871</v>
      </c>
    </row>
    <row r="1414" spans="1:6" s="26" customFormat="1" x14ac:dyDescent="0.2">
      <c r="A1414" s="19" t="s">
        <v>2507</v>
      </c>
      <c r="B1414" s="24" t="s">
        <v>2508</v>
      </c>
      <c r="C1414" s="19">
        <v>2020</v>
      </c>
      <c r="D1414" s="19">
        <v>2022</v>
      </c>
      <c r="E1414" s="25">
        <v>130</v>
      </c>
      <c r="F1414" s="25">
        <v>130</v>
      </c>
    </row>
    <row r="1415" spans="1:6" s="26" customFormat="1" x14ac:dyDescent="0.2">
      <c r="A1415" s="19" t="s">
        <v>2509</v>
      </c>
      <c r="B1415" s="24" t="s">
        <v>2510</v>
      </c>
      <c r="C1415" s="19">
        <v>2021</v>
      </c>
      <c r="D1415" s="19">
        <v>2022</v>
      </c>
      <c r="E1415" s="25">
        <v>996.32100000000003</v>
      </c>
      <c r="F1415" s="25">
        <v>696.3</v>
      </c>
    </row>
    <row r="1416" spans="1:6" s="26" customFormat="1" ht="30" x14ac:dyDescent="0.2">
      <c r="A1416" s="19" t="s">
        <v>2511</v>
      </c>
      <c r="B1416" s="24" t="s">
        <v>2512</v>
      </c>
      <c r="C1416" s="19">
        <v>2021</v>
      </c>
      <c r="D1416" s="19">
        <v>2022</v>
      </c>
      <c r="E1416" s="25">
        <v>1913.2</v>
      </c>
      <c r="F1416" s="25">
        <v>1406.3941</v>
      </c>
    </row>
    <row r="1417" spans="1:6" s="26" customFormat="1" ht="30" x14ac:dyDescent="0.2">
      <c r="A1417" s="19" t="s">
        <v>2513</v>
      </c>
      <c r="B1417" s="24" t="s">
        <v>2514</v>
      </c>
      <c r="C1417" s="19">
        <v>2021</v>
      </c>
      <c r="D1417" s="19">
        <v>2023</v>
      </c>
      <c r="E1417" s="25">
        <v>2776.5210000000002</v>
      </c>
      <c r="F1417" s="25">
        <v>1221.8</v>
      </c>
    </row>
    <row r="1418" spans="1:6" s="26" customFormat="1" x14ac:dyDescent="0.2">
      <c r="A1418" s="19" t="s">
        <v>2515</v>
      </c>
      <c r="B1418" s="24" t="s">
        <v>2516</v>
      </c>
      <c r="C1418" s="27">
        <v>2020</v>
      </c>
      <c r="D1418" s="27">
        <v>2023</v>
      </c>
      <c r="E1418" s="25">
        <v>1400</v>
      </c>
      <c r="F1418" s="25">
        <v>400</v>
      </c>
    </row>
    <row r="1419" spans="1:6" s="26" customFormat="1" x14ac:dyDescent="0.2">
      <c r="A1419" s="21"/>
      <c r="B1419" s="22" t="s">
        <v>19</v>
      </c>
      <c r="C1419" s="21"/>
      <c r="D1419" s="21"/>
      <c r="E1419" s="23">
        <f t="shared" ref="E1419:F1419" si="244">SUM(E1420:E1443)</f>
        <v>70205</v>
      </c>
      <c r="F1419" s="23">
        <f t="shared" si="244"/>
        <v>27799.87135564557</v>
      </c>
    </row>
    <row r="1420" spans="1:6" s="26" customFormat="1" ht="30" x14ac:dyDescent="0.2">
      <c r="A1420" s="19" t="s">
        <v>2517</v>
      </c>
      <c r="B1420" s="24" t="s">
        <v>2518</v>
      </c>
      <c r="C1420" s="19">
        <v>2022</v>
      </c>
      <c r="D1420" s="19">
        <v>2023</v>
      </c>
      <c r="E1420" s="25">
        <v>19250</v>
      </c>
      <c r="F1420" s="25">
        <v>6604.1794619916127</v>
      </c>
    </row>
    <row r="1421" spans="1:6" s="26" customFormat="1" ht="30" x14ac:dyDescent="0.2">
      <c r="A1421" s="19" t="s">
        <v>2519</v>
      </c>
      <c r="B1421" s="24" t="s">
        <v>2520</v>
      </c>
      <c r="C1421" s="19">
        <v>2022</v>
      </c>
      <c r="D1421" s="19">
        <v>2023</v>
      </c>
      <c r="E1421" s="25">
        <v>2000</v>
      </c>
      <c r="F1421" s="25">
        <v>1000</v>
      </c>
    </row>
    <row r="1422" spans="1:6" s="26" customFormat="1" x14ac:dyDescent="0.2">
      <c r="A1422" s="19" t="s">
        <v>2521</v>
      </c>
      <c r="B1422" s="24" t="s">
        <v>2522</v>
      </c>
      <c r="C1422" s="19">
        <v>2022</v>
      </c>
      <c r="D1422" s="19">
        <v>2023</v>
      </c>
      <c r="E1422" s="25">
        <v>2900</v>
      </c>
      <c r="F1422" s="25">
        <v>800</v>
      </c>
    </row>
    <row r="1423" spans="1:6" s="26" customFormat="1" x14ac:dyDescent="0.2">
      <c r="A1423" s="19" t="s">
        <v>2523</v>
      </c>
      <c r="B1423" s="24" t="s">
        <v>2524</v>
      </c>
      <c r="C1423" s="19">
        <v>2022</v>
      </c>
      <c r="D1423" s="19">
        <v>2023</v>
      </c>
      <c r="E1423" s="25">
        <v>1800</v>
      </c>
      <c r="F1423" s="25">
        <v>900</v>
      </c>
    </row>
    <row r="1424" spans="1:6" s="26" customFormat="1" x14ac:dyDescent="0.2">
      <c r="A1424" s="19" t="s">
        <v>2525</v>
      </c>
      <c r="B1424" s="24" t="s">
        <v>2526</v>
      </c>
      <c r="C1424" s="19">
        <v>2022</v>
      </c>
      <c r="D1424" s="19">
        <v>2023</v>
      </c>
      <c r="E1424" s="25">
        <v>4800</v>
      </c>
      <c r="F1424" s="25">
        <v>1000</v>
      </c>
    </row>
    <row r="1425" spans="1:6" s="26" customFormat="1" x14ac:dyDescent="0.2">
      <c r="A1425" s="19" t="s">
        <v>2527</v>
      </c>
      <c r="B1425" s="24" t="s">
        <v>2528</v>
      </c>
      <c r="C1425" s="19">
        <v>2022</v>
      </c>
      <c r="D1425" s="19">
        <v>2022</v>
      </c>
      <c r="E1425" s="25">
        <v>550</v>
      </c>
      <c r="F1425" s="25">
        <v>550</v>
      </c>
    </row>
    <row r="1426" spans="1:6" s="26" customFormat="1" ht="30" x14ac:dyDescent="0.2">
      <c r="A1426" s="19" t="s">
        <v>2529</v>
      </c>
      <c r="B1426" s="24" t="s">
        <v>2530</v>
      </c>
      <c r="C1426" s="19">
        <v>2022</v>
      </c>
      <c r="D1426" s="19">
        <v>2023</v>
      </c>
      <c r="E1426" s="25">
        <v>3805</v>
      </c>
      <c r="F1426" s="25">
        <v>1000</v>
      </c>
    </row>
    <row r="1427" spans="1:6" s="26" customFormat="1" x14ac:dyDescent="0.2">
      <c r="A1427" s="19" t="s">
        <v>2531</v>
      </c>
      <c r="B1427" s="24" t="s">
        <v>2532</v>
      </c>
      <c r="C1427" s="19">
        <v>2022</v>
      </c>
      <c r="D1427" s="19">
        <v>2022</v>
      </c>
      <c r="E1427" s="25">
        <v>200</v>
      </c>
      <c r="F1427" s="25">
        <v>200</v>
      </c>
    </row>
    <row r="1428" spans="1:6" s="26" customFormat="1" x14ac:dyDescent="0.2">
      <c r="A1428" s="19" t="s">
        <v>2533</v>
      </c>
      <c r="B1428" s="24" t="s">
        <v>2534</v>
      </c>
      <c r="C1428" s="19">
        <v>2022</v>
      </c>
      <c r="D1428" s="19">
        <v>2023</v>
      </c>
      <c r="E1428" s="25">
        <v>3250</v>
      </c>
      <c r="F1428" s="25">
        <v>1500</v>
      </c>
    </row>
    <row r="1429" spans="1:6" s="26" customFormat="1" ht="45" x14ac:dyDescent="0.2">
      <c r="A1429" s="19" t="s">
        <v>2535</v>
      </c>
      <c r="B1429" s="24" t="s">
        <v>2536</v>
      </c>
      <c r="C1429" s="27">
        <v>2022</v>
      </c>
      <c r="D1429" s="27">
        <v>2023</v>
      </c>
      <c r="E1429" s="25">
        <v>200</v>
      </c>
      <c r="F1429" s="25">
        <v>100</v>
      </c>
    </row>
    <row r="1430" spans="1:6" s="26" customFormat="1" x14ac:dyDescent="0.2">
      <c r="A1430" s="19" t="s">
        <v>2537</v>
      </c>
      <c r="B1430" s="24" t="s">
        <v>2538</v>
      </c>
      <c r="C1430" s="27">
        <v>2022</v>
      </c>
      <c r="D1430" s="27">
        <v>2022</v>
      </c>
      <c r="E1430" s="25">
        <v>500</v>
      </c>
      <c r="F1430" s="25">
        <v>500</v>
      </c>
    </row>
    <row r="1431" spans="1:6" s="26" customFormat="1" x14ac:dyDescent="0.2">
      <c r="A1431" s="19" t="s">
        <v>2539</v>
      </c>
      <c r="B1431" s="24" t="s">
        <v>2540</v>
      </c>
      <c r="C1431" s="19">
        <v>2022</v>
      </c>
      <c r="D1431" s="19">
        <v>2022</v>
      </c>
      <c r="E1431" s="25">
        <v>1000</v>
      </c>
      <c r="F1431" s="25">
        <v>1000</v>
      </c>
    </row>
    <row r="1432" spans="1:6" s="26" customFormat="1" x14ac:dyDescent="0.2">
      <c r="A1432" s="19" t="s">
        <v>2541</v>
      </c>
      <c r="B1432" s="24" t="s">
        <v>2542</v>
      </c>
      <c r="C1432" s="19">
        <v>2022</v>
      </c>
      <c r="D1432" s="19">
        <v>2022</v>
      </c>
      <c r="E1432" s="25">
        <v>50</v>
      </c>
      <c r="F1432" s="25">
        <v>50</v>
      </c>
    </row>
    <row r="1433" spans="1:6" s="26" customFormat="1" ht="30" x14ac:dyDescent="0.2">
      <c r="A1433" s="19" t="s">
        <v>2543</v>
      </c>
      <c r="B1433" s="24" t="s">
        <v>2544</v>
      </c>
      <c r="C1433" s="19">
        <v>2022</v>
      </c>
      <c r="D1433" s="19">
        <v>2022</v>
      </c>
      <c r="E1433" s="25">
        <v>500</v>
      </c>
      <c r="F1433" s="25">
        <v>500</v>
      </c>
    </row>
    <row r="1434" spans="1:6" s="26" customFormat="1" x14ac:dyDescent="0.2">
      <c r="A1434" s="19" t="s">
        <v>2545</v>
      </c>
      <c r="B1434" s="24" t="s">
        <v>2546</v>
      </c>
      <c r="C1434" s="19">
        <v>2022</v>
      </c>
      <c r="D1434" s="19">
        <v>2023</v>
      </c>
      <c r="E1434" s="25">
        <v>5000</v>
      </c>
      <c r="F1434" s="25">
        <v>2000</v>
      </c>
    </row>
    <row r="1435" spans="1:6" s="26" customFormat="1" x14ac:dyDescent="0.2">
      <c r="A1435" s="19" t="s">
        <v>2547</v>
      </c>
      <c r="B1435" s="24" t="s">
        <v>2548</v>
      </c>
      <c r="C1435" s="19">
        <v>2022</v>
      </c>
      <c r="D1435" s="19">
        <v>2023</v>
      </c>
      <c r="E1435" s="25">
        <v>3000</v>
      </c>
      <c r="F1435" s="25">
        <v>1500</v>
      </c>
    </row>
    <row r="1436" spans="1:6" s="26" customFormat="1" ht="30" x14ac:dyDescent="0.2">
      <c r="A1436" s="19" t="s">
        <v>2549</v>
      </c>
      <c r="B1436" s="24" t="s">
        <v>2550</v>
      </c>
      <c r="C1436" s="19">
        <v>2022</v>
      </c>
      <c r="D1436" s="19">
        <v>2023</v>
      </c>
      <c r="E1436" s="25">
        <v>10000</v>
      </c>
      <c r="F1436" s="25">
        <v>2723.3729740171602</v>
      </c>
    </row>
    <row r="1437" spans="1:6" s="26" customFormat="1" x14ac:dyDescent="0.2">
      <c r="A1437" s="19" t="s">
        <v>2551</v>
      </c>
      <c r="B1437" s="24" t="s">
        <v>2552</v>
      </c>
      <c r="C1437" s="19">
        <v>2022</v>
      </c>
      <c r="D1437" s="19">
        <v>2023</v>
      </c>
      <c r="E1437" s="25">
        <v>1000</v>
      </c>
      <c r="F1437" s="25">
        <v>300</v>
      </c>
    </row>
    <row r="1438" spans="1:6" s="26" customFormat="1" x14ac:dyDescent="0.2">
      <c r="A1438" s="19" t="s">
        <v>2553</v>
      </c>
      <c r="B1438" s="24" t="s">
        <v>2554</v>
      </c>
      <c r="C1438" s="19">
        <v>2022</v>
      </c>
      <c r="D1438" s="19">
        <v>2022</v>
      </c>
      <c r="E1438" s="25">
        <v>1350</v>
      </c>
      <c r="F1438" s="25">
        <v>1350</v>
      </c>
    </row>
    <row r="1439" spans="1:6" s="26" customFormat="1" x14ac:dyDescent="0.2">
      <c r="A1439" s="19" t="s">
        <v>2555</v>
      </c>
      <c r="B1439" s="24" t="s">
        <v>2556</v>
      </c>
      <c r="C1439" s="27">
        <v>2022</v>
      </c>
      <c r="D1439" s="27">
        <v>2023</v>
      </c>
      <c r="E1439" s="25">
        <v>3000</v>
      </c>
      <c r="F1439" s="25">
        <v>1500</v>
      </c>
    </row>
    <row r="1440" spans="1:6" s="26" customFormat="1" ht="45" x14ac:dyDescent="0.2">
      <c r="A1440" s="19" t="s">
        <v>2557</v>
      </c>
      <c r="B1440" s="24" t="s">
        <v>2558</v>
      </c>
      <c r="C1440" s="27">
        <v>2022</v>
      </c>
      <c r="D1440" s="27">
        <v>2023</v>
      </c>
      <c r="E1440" s="25">
        <v>5000</v>
      </c>
      <c r="F1440" s="25">
        <v>1872.3189196367975</v>
      </c>
    </row>
    <row r="1441" spans="1:6" s="26" customFormat="1" x14ac:dyDescent="0.2">
      <c r="A1441" s="19" t="s">
        <v>2559</v>
      </c>
      <c r="B1441" s="24" t="s">
        <v>2560</v>
      </c>
      <c r="C1441" s="27">
        <v>2022</v>
      </c>
      <c r="D1441" s="27">
        <v>2022</v>
      </c>
      <c r="E1441" s="25">
        <v>250</v>
      </c>
      <c r="F1441" s="25">
        <v>250</v>
      </c>
    </row>
    <row r="1442" spans="1:6" s="26" customFormat="1" x14ac:dyDescent="0.2">
      <c r="A1442" s="19" t="s">
        <v>2561</v>
      </c>
      <c r="B1442" s="24" t="s">
        <v>2562</v>
      </c>
      <c r="C1442" s="27">
        <v>2022</v>
      </c>
      <c r="D1442" s="27">
        <v>2022</v>
      </c>
      <c r="E1442" s="25">
        <v>400</v>
      </c>
      <c r="F1442" s="25">
        <v>400</v>
      </c>
    </row>
    <row r="1443" spans="1:6" s="26" customFormat="1" x14ac:dyDescent="0.2">
      <c r="A1443" s="19" t="s">
        <v>2563</v>
      </c>
      <c r="B1443" s="24" t="s">
        <v>2564</v>
      </c>
      <c r="C1443" s="27">
        <v>2022</v>
      </c>
      <c r="D1443" s="27">
        <v>2023</v>
      </c>
      <c r="E1443" s="25">
        <v>400</v>
      </c>
      <c r="F1443" s="25">
        <v>200</v>
      </c>
    </row>
    <row r="1444" spans="1:6" s="26" customFormat="1" x14ac:dyDescent="0.2">
      <c r="A1444" s="17" t="s">
        <v>2565</v>
      </c>
      <c r="B1444" s="18" t="s">
        <v>25</v>
      </c>
      <c r="C1444" s="19"/>
      <c r="D1444" s="19"/>
      <c r="E1444" s="20">
        <f t="shared" ref="E1444:F1444" si="245">E1445</f>
        <v>500</v>
      </c>
      <c r="F1444" s="20">
        <f t="shared" si="245"/>
        <v>500</v>
      </c>
    </row>
    <row r="1445" spans="1:6" s="26" customFormat="1" x14ac:dyDescent="0.2">
      <c r="A1445" s="21"/>
      <c r="B1445" s="22" t="s">
        <v>19</v>
      </c>
      <c r="C1445" s="21"/>
      <c r="D1445" s="21"/>
      <c r="E1445" s="23">
        <f t="shared" ref="E1445:F1445" si="246">SUM(E1446:E1446)</f>
        <v>500</v>
      </c>
      <c r="F1445" s="23">
        <f t="shared" si="246"/>
        <v>500</v>
      </c>
    </row>
    <row r="1446" spans="1:6" s="26" customFormat="1" ht="30" x14ac:dyDescent="0.2">
      <c r="A1446" s="19" t="s">
        <v>2566</v>
      </c>
      <c r="B1446" s="24" t="s">
        <v>2567</v>
      </c>
      <c r="C1446" s="19">
        <v>2022</v>
      </c>
      <c r="D1446" s="19">
        <v>2022</v>
      </c>
      <c r="E1446" s="25">
        <v>500</v>
      </c>
      <c r="F1446" s="25">
        <v>500</v>
      </c>
    </row>
    <row r="1447" spans="1:6" s="26" customFormat="1" x14ac:dyDescent="0.2">
      <c r="A1447" s="17" t="s">
        <v>2568</v>
      </c>
      <c r="B1447" s="18" t="s">
        <v>18</v>
      </c>
      <c r="C1447" s="19"/>
      <c r="D1447" s="19"/>
      <c r="E1447" s="20">
        <f t="shared" ref="E1447:F1447" si="247">E1448+E1452</f>
        <v>48744.2</v>
      </c>
      <c r="F1447" s="20">
        <f t="shared" si="247"/>
        <v>29235.084866222307</v>
      </c>
    </row>
    <row r="1448" spans="1:6" s="26" customFormat="1" x14ac:dyDescent="0.2">
      <c r="A1448" s="21"/>
      <c r="B1448" s="22" t="s">
        <v>29</v>
      </c>
      <c r="C1448" s="21"/>
      <c r="D1448" s="21"/>
      <c r="E1448" s="23">
        <f t="shared" ref="E1448:F1448" si="248">SUM(E1449:E1451)</f>
        <v>7300</v>
      </c>
      <c r="F1448" s="23">
        <f t="shared" si="248"/>
        <v>3275</v>
      </c>
    </row>
    <row r="1449" spans="1:6" s="26" customFormat="1" ht="30" x14ac:dyDescent="0.2">
      <c r="A1449" s="19" t="s">
        <v>2569</v>
      </c>
      <c r="B1449" s="24" t="s">
        <v>2570</v>
      </c>
      <c r="C1449" s="19">
        <v>2021</v>
      </c>
      <c r="D1449" s="19">
        <v>2022</v>
      </c>
      <c r="E1449" s="25">
        <v>900</v>
      </c>
      <c r="F1449" s="25">
        <v>700</v>
      </c>
    </row>
    <row r="1450" spans="1:6" s="26" customFormat="1" x14ac:dyDescent="0.2">
      <c r="A1450" s="19" t="s">
        <v>2571</v>
      </c>
      <c r="B1450" s="24" t="s">
        <v>2572</v>
      </c>
      <c r="C1450" s="19">
        <v>2021</v>
      </c>
      <c r="D1450" s="19">
        <v>2023</v>
      </c>
      <c r="E1450" s="25">
        <v>4500</v>
      </c>
      <c r="F1450" s="25">
        <v>1925</v>
      </c>
    </row>
    <row r="1451" spans="1:6" s="26" customFormat="1" ht="30" x14ac:dyDescent="0.2">
      <c r="A1451" s="19" t="s">
        <v>2573</v>
      </c>
      <c r="B1451" s="24" t="s">
        <v>2574</v>
      </c>
      <c r="C1451" s="19">
        <v>2020</v>
      </c>
      <c r="D1451" s="19">
        <v>2022</v>
      </c>
      <c r="E1451" s="25">
        <v>1900</v>
      </c>
      <c r="F1451" s="25">
        <v>650</v>
      </c>
    </row>
    <row r="1452" spans="1:6" s="26" customFormat="1" x14ac:dyDescent="0.2">
      <c r="A1452" s="21"/>
      <c r="B1452" s="22" t="s">
        <v>19</v>
      </c>
      <c r="C1452" s="21"/>
      <c r="D1452" s="21"/>
      <c r="E1452" s="23">
        <f t="shared" ref="E1452:F1452" si="249">SUM(E1453:E1485)</f>
        <v>41444.199999999997</v>
      </c>
      <c r="F1452" s="23">
        <f t="shared" si="249"/>
        <v>25960.084866222307</v>
      </c>
    </row>
    <row r="1453" spans="1:6" s="26" customFormat="1" x14ac:dyDescent="0.2">
      <c r="A1453" s="19" t="s">
        <v>2575</v>
      </c>
      <c r="B1453" s="24" t="s">
        <v>2576</v>
      </c>
      <c r="C1453" s="19">
        <v>2022</v>
      </c>
      <c r="D1453" s="19">
        <v>2022</v>
      </c>
      <c r="E1453" s="25">
        <v>1000</v>
      </c>
      <c r="F1453" s="25">
        <v>1000</v>
      </c>
    </row>
    <row r="1454" spans="1:6" s="26" customFormat="1" x14ac:dyDescent="0.2">
      <c r="A1454" s="19" t="s">
        <v>2577</v>
      </c>
      <c r="B1454" s="24" t="s">
        <v>2578</v>
      </c>
      <c r="C1454" s="19">
        <v>2022</v>
      </c>
      <c r="D1454" s="19">
        <v>2022</v>
      </c>
      <c r="E1454" s="25">
        <v>30</v>
      </c>
      <c r="F1454" s="25">
        <v>30</v>
      </c>
    </row>
    <row r="1455" spans="1:6" s="26" customFormat="1" ht="30" x14ac:dyDescent="0.2">
      <c r="A1455" s="19" t="s">
        <v>2579</v>
      </c>
      <c r="B1455" s="24" t="s">
        <v>2580</v>
      </c>
      <c r="C1455" s="19">
        <v>2022</v>
      </c>
      <c r="D1455" s="19">
        <v>2022</v>
      </c>
      <c r="E1455" s="25">
        <v>300</v>
      </c>
      <c r="F1455" s="25">
        <v>300</v>
      </c>
    </row>
    <row r="1456" spans="1:6" s="26" customFormat="1" ht="30" x14ac:dyDescent="0.2">
      <c r="A1456" s="19" t="s">
        <v>2581</v>
      </c>
      <c r="B1456" s="24" t="s">
        <v>2582</v>
      </c>
      <c r="C1456" s="19">
        <v>2022</v>
      </c>
      <c r="D1456" s="19">
        <v>2022</v>
      </c>
      <c r="E1456" s="25">
        <v>200</v>
      </c>
      <c r="F1456" s="25">
        <v>200</v>
      </c>
    </row>
    <row r="1457" spans="1:6" s="26" customFormat="1" x14ac:dyDescent="0.2">
      <c r="A1457" s="19" t="s">
        <v>2583</v>
      </c>
      <c r="B1457" s="24" t="s">
        <v>2584</v>
      </c>
      <c r="C1457" s="19">
        <v>2022</v>
      </c>
      <c r="D1457" s="19">
        <v>2024</v>
      </c>
      <c r="E1457" s="25">
        <v>3000</v>
      </c>
      <c r="F1457" s="25">
        <v>1090</v>
      </c>
    </row>
    <row r="1458" spans="1:6" s="26" customFormat="1" ht="30" x14ac:dyDescent="0.2">
      <c r="A1458" s="19" t="s">
        <v>2585</v>
      </c>
      <c r="B1458" s="24" t="s">
        <v>2586</v>
      </c>
      <c r="C1458" s="19">
        <v>2022</v>
      </c>
      <c r="D1458" s="19">
        <v>2022</v>
      </c>
      <c r="E1458" s="25">
        <v>150</v>
      </c>
      <c r="F1458" s="25">
        <v>150</v>
      </c>
    </row>
    <row r="1459" spans="1:6" s="26" customFormat="1" ht="45" x14ac:dyDescent="0.2">
      <c r="A1459" s="19" t="s">
        <v>2587</v>
      </c>
      <c r="B1459" s="24" t="s">
        <v>2588</v>
      </c>
      <c r="C1459" s="19">
        <v>2022</v>
      </c>
      <c r="D1459" s="19">
        <v>2022</v>
      </c>
      <c r="E1459" s="25">
        <v>450</v>
      </c>
      <c r="F1459" s="25">
        <v>450</v>
      </c>
    </row>
    <row r="1460" spans="1:6" s="26" customFormat="1" x14ac:dyDescent="0.2">
      <c r="A1460" s="19" t="s">
        <v>2589</v>
      </c>
      <c r="B1460" s="24" t="s">
        <v>2590</v>
      </c>
      <c r="C1460" s="19">
        <v>2022</v>
      </c>
      <c r="D1460" s="19">
        <v>2022</v>
      </c>
      <c r="E1460" s="25">
        <v>300</v>
      </c>
      <c r="F1460" s="25">
        <v>300</v>
      </c>
    </row>
    <row r="1461" spans="1:6" s="26" customFormat="1" x14ac:dyDescent="0.2">
      <c r="A1461" s="19" t="s">
        <v>2591</v>
      </c>
      <c r="B1461" s="24" t="s">
        <v>2592</v>
      </c>
      <c r="C1461" s="19">
        <v>2022</v>
      </c>
      <c r="D1461" s="19">
        <v>2022</v>
      </c>
      <c r="E1461" s="25">
        <v>300</v>
      </c>
      <c r="F1461" s="25">
        <v>300</v>
      </c>
    </row>
    <row r="1462" spans="1:6" s="26" customFormat="1" x14ac:dyDescent="0.2">
      <c r="A1462" s="19" t="s">
        <v>2593</v>
      </c>
      <c r="B1462" s="24" t="s">
        <v>2594</v>
      </c>
      <c r="C1462" s="19">
        <v>2022</v>
      </c>
      <c r="D1462" s="19">
        <v>2023</v>
      </c>
      <c r="E1462" s="25">
        <v>2500</v>
      </c>
      <c r="F1462" s="25">
        <v>1000</v>
      </c>
    </row>
    <row r="1463" spans="1:6" s="26" customFormat="1" x14ac:dyDescent="0.2">
      <c r="A1463" s="19" t="s">
        <v>2595</v>
      </c>
      <c r="B1463" s="24" t="s">
        <v>2596</v>
      </c>
      <c r="C1463" s="19">
        <v>2022</v>
      </c>
      <c r="D1463" s="19">
        <v>2023</v>
      </c>
      <c r="E1463" s="25">
        <v>3165</v>
      </c>
      <c r="F1463" s="25">
        <v>1735</v>
      </c>
    </row>
    <row r="1464" spans="1:6" s="26" customFormat="1" x14ac:dyDescent="0.2">
      <c r="A1464" s="19" t="s">
        <v>2597</v>
      </c>
      <c r="B1464" s="24" t="s">
        <v>2598</v>
      </c>
      <c r="C1464" s="19">
        <v>2022</v>
      </c>
      <c r="D1464" s="19">
        <v>2023</v>
      </c>
      <c r="E1464" s="25">
        <v>1300</v>
      </c>
      <c r="F1464" s="25">
        <v>924</v>
      </c>
    </row>
    <row r="1465" spans="1:6" s="26" customFormat="1" x14ac:dyDescent="0.2">
      <c r="A1465" s="19" t="s">
        <v>2599</v>
      </c>
      <c r="B1465" s="24" t="s">
        <v>2600</v>
      </c>
      <c r="C1465" s="19">
        <v>2022</v>
      </c>
      <c r="D1465" s="19">
        <v>2022</v>
      </c>
      <c r="E1465" s="25">
        <v>1000</v>
      </c>
      <c r="F1465" s="25">
        <v>1000</v>
      </c>
    </row>
    <row r="1466" spans="1:6" s="26" customFormat="1" x14ac:dyDescent="0.2">
      <c r="A1466" s="19" t="s">
        <v>2601</v>
      </c>
      <c r="B1466" s="24" t="s">
        <v>2602</v>
      </c>
      <c r="C1466" s="19">
        <v>2022</v>
      </c>
      <c r="D1466" s="19">
        <v>2023</v>
      </c>
      <c r="E1466" s="25">
        <v>400</v>
      </c>
      <c r="F1466" s="25">
        <v>200</v>
      </c>
    </row>
    <row r="1467" spans="1:6" s="26" customFormat="1" x14ac:dyDescent="0.2">
      <c r="A1467" s="19" t="s">
        <v>2603</v>
      </c>
      <c r="B1467" s="24" t="s">
        <v>2604</v>
      </c>
      <c r="C1467" s="19">
        <v>2022</v>
      </c>
      <c r="D1467" s="19">
        <v>2022</v>
      </c>
      <c r="E1467" s="25">
        <v>900</v>
      </c>
      <c r="F1467" s="25">
        <v>900</v>
      </c>
    </row>
    <row r="1468" spans="1:6" s="26" customFormat="1" x14ac:dyDescent="0.2">
      <c r="A1468" s="19" t="s">
        <v>2605</v>
      </c>
      <c r="B1468" s="24" t="s">
        <v>2606</v>
      </c>
      <c r="C1468" s="19">
        <v>2022</v>
      </c>
      <c r="D1468" s="19">
        <v>2022</v>
      </c>
      <c r="E1468" s="25">
        <v>1860</v>
      </c>
      <c r="F1468" s="25">
        <v>1860</v>
      </c>
    </row>
    <row r="1469" spans="1:6" s="26" customFormat="1" x14ac:dyDescent="0.2">
      <c r="A1469" s="19" t="s">
        <v>2607</v>
      </c>
      <c r="B1469" s="24" t="s">
        <v>2608</v>
      </c>
      <c r="C1469" s="27">
        <v>2022</v>
      </c>
      <c r="D1469" s="27">
        <v>2022</v>
      </c>
      <c r="E1469" s="25">
        <v>3500</v>
      </c>
      <c r="F1469" s="25">
        <v>3500</v>
      </c>
    </row>
    <row r="1470" spans="1:6" s="26" customFormat="1" x14ac:dyDescent="0.2">
      <c r="A1470" s="19" t="s">
        <v>2609</v>
      </c>
      <c r="B1470" s="24" t="s">
        <v>2610</v>
      </c>
      <c r="C1470" s="19">
        <v>2022</v>
      </c>
      <c r="D1470" s="19">
        <v>2022</v>
      </c>
      <c r="E1470" s="25">
        <v>750</v>
      </c>
      <c r="F1470" s="25">
        <v>750</v>
      </c>
    </row>
    <row r="1471" spans="1:6" s="26" customFormat="1" x14ac:dyDescent="0.2">
      <c r="A1471" s="19" t="s">
        <v>2611</v>
      </c>
      <c r="B1471" s="24" t="s">
        <v>2612</v>
      </c>
      <c r="C1471" s="27">
        <v>2022</v>
      </c>
      <c r="D1471" s="27">
        <v>2023</v>
      </c>
      <c r="E1471" s="25">
        <v>4400</v>
      </c>
      <c r="F1471" s="25">
        <v>1634.023784410296</v>
      </c>
    </row>
    <row r="1472" spans="1:6" s="26" customFormat="1" ht="30" x14ac:dyDescent="0.2">
      <c r="A1472" s="19" t="s">
        <v>2613</v>
      </c>
      <c r="B1472" s="24" t="s">
        <v>2614</v>
      </c>
      <c r="C1472" s="19">
        <v>2022</v>
      </c>
      <c r="D1472" s="19">
        <v>2022</v>
      </c>
      <c r="E1472" s="25">
        <v>500</v>
      </c>
      <c r="F1472" s="25">
        <v>500</v>
      </c>
    </row>
    <row r="1473" spans="1:6" s="26" customFormat="1" x14ac:dyDescent="0.2">
      <c r="A1473" s="19" t="s">
        <v>2615</v>
      </c>
      <c r="B1473" s="24" t="s">
        <v>2616</v>
      </c>
      <c r="C1473" s="27">
        <v>2022</v>
      </c>
      <c r="D1473" s="27">
        <v>2023</v>
      </c>
      <c r="E1473" s="25">
        <v>839.2</v>
      </c>
      <c r="F1473" s="25">
        <v>539.20000000000005</v>
      </c>
    </row>
    <row r="1474" spans="1:6" s="26" customFormat="1" x14ac:dyDescent="0.2">
      <c r="A1474" s="19" t="s">
        <v>2617</v>
      </c>
      <c r="B1474" s="24" t="s">
        <v>2618</v>
      </c>
      <c r="C1474" s="27">
        <v>2022</v>
      </c>
      <c r="D1474" s="27">
        <v>2022</v>
      </c>
      <c r="E1474" s="25">
        <v>300</v>
      </c>
      <c r="F1474" s="25">
        <v>300</v>
      </c>
    </row>
    <row r="1475" spans="1:6" s="26" customFormat="1" x14ac:dyDescent="0.2">
      <c r="A1475" s="19" t="s">
        <v>2619</v>
      </c>
      <c r="B1475" s="24" t="s">
        <v>2620</v>
      </c>
      <c r="C1475" s="27">
        <v>2022</v>
      </c>
      <c r="D1475" s="27">
        <v>2023</v>
      </c>
      <c r="E1475" s="25">
        <v>7000</v>
      </c>
      <c r="F1475" s="25">
        <v>1906.3610818120119</v>
      </c>
    </row>
    <row r="1476" spans="1:6" s="26" customFormat="1" x14ac:dyDescent="0.2">
      <c r="A1476" s="19" t="s">
        <v>2621</v>
      </c>
      <c r="B1476" s="24" t="s">
        <v>2622</v>
      </c>
      <c r="C1476" s="27">
        <v>2022</v>
      </c>
      <c r="D1476" s="27">
        <v>2022</v>
      </c>
      <c r="E1476" s="25">
        <v>1000</v>
      </c>
      <c r="F1476" s="25">
        <v>1000</v>
      </c>
    </row>
    <row r="1477" spans="1:6" s="26" customFormat="1" ht="30" x14ac:dyDescent="0.2">
      <c r="A1477" s="19" t="s">
        <v>2623</v>
      </c>
      <c r="B1477" s="24" t="s">
        <v>2624</v>
      </c>
      <c r="C1477" s="27">
        <v>2022</v>
      </c>
      <c r="D1477" s="27">
        <v>2022</v>
      </c>
      <c r="E1477" s="25">
        <v>100</v>
      </c>
      <c r="F1477" s="25">
        <v>100</v>
      </c>
    </row>
    <row r="1478" spans="1:6" s="26" customFormat="1" x14ac:dyDescent="0.2">
      <c r="A1478" s="19" t="s">
        <v>2625</v>
      </c>
      <c r="B1478" s="24" t="s">
        <v>2626</v>
      </c>
      <c r="C1478" s="27">
        <v>2022</v>
      </c>
      <c r="D1478" s="27">
        <v>2022</v>
      </c>
      <c r="E1478" s="25">
        <v>800</v>
      </c>
      <c r="F1478" s="25">
        <v>800</v>
      </c>
    </row>
    <row r="1479" spans="1:6" s="26" customFormat="1" ht="30" x14ac:dyDescent="0.2">
      <c r="A1479" s="19" t="s">
        <v>2627</v>
      </c>
      <c r="B1479" s="24" t="s">
        <v>2628</v>
      </c>
      <c r="C1479" s="27">
        <v>2022</v>
      </c>
      <c r="D1479" s="27">
        <v>2023</v>
      </c>
      <c r="E1479" s="25">
        <v>100</v>
      </c>
      <c r="F1479" s="25">
        <v>50</v>
      </c>
    </row>
    <row r="1480" spans="1:6" s="26" customFormat="1" ht="60" x14ac:dyDescent="0.2">
      <c r="A1480" s="19" t="s">
        <v>2629</v>
      </c>
      <c r="B1480" s="24" t="s">
        <v>2630</v>
      </c>
      <c r="C1480" s="27">
        <v>2022</v>
      </c>
      <c r="D1480" s="27">
        <v>2023</v>
      </c>
      <c r="E1480" s="25">
        <v>1650</v>
      </c>
      <c r="F1480" s="25">
        <v>1291.5</v>
      </c>
    </row>
    <row r="1481" spans="1:6" s="26" customFormat="1" x14ac:dyDescent="0.2">
      <c r="A1481" s="19" t="s">
        <v>2631</v>
      </c>
      <c r="B1481" s="24" t="s">
        <v>2632</v>
      </c>
      <c r="C1481" s="27">
        <v>2022</v>
      </c>
      <c r="D1481" s="27">
        <v>2022</v>
      </c>
      <c r="E1481" s="25">
        <v>400</v>
      </c>
      <c r="F1481" s="25">
        <v>400</v>
      </c>
    </row>
    <row r="1482" spans="1:6" s="26" customFormat="1" x14ac:dyDescent="0.2">
      <c r="A1482" s="19" t="s">
        <v>2633</v>
      </c>
      <c r="B1482" s="24" t="s">
        <v>2634</v>
      </c>
      <c r="C1482" s="27">
        <v>2022</v>
      </c>
      <c r="D1482" s="27">
        <v>2022</v>
      </c>
      <c r="E1482" s="25">
        <v>400</v>
      </c>
      <c r="F1482" s="25">
        <v>400</v>
      </c>
    </row>
    <row r="1483" spans="1:6" s="26" customFormat="1" ht="30" x14ac:dyDescent="0.2">
      <c r="A1483" s="19" t="s">
        <v>2635</v>
      </c>
      <c r="B1483" s="24" t="s">
        <v>2636</v>
      </c>
      <c r="C1483" s="27">
        <v>2022</v>
      </c>
      <c r="D1483" s="27">
        <v>2023</v>
      </c>
      <c r="E1483" s="25">
        <v>2500</v>
      </c>
      <c r="F1483" s="25">
        <v>1000</v>
      </c>
    </row>
    <row r="1484" spans="1:6" s="26" customFormat="1" x14ac:dyDescent="0.2">
      <c r="A1484" s="19" t="s">
        <v>2637</v>
      </c>
      <c r="B1484" s="24" t="s">
        <v>2638</v>
      </c>
      <c r="C1484" s="27">
        <v>2022</v>
      </c>
      <c r="D1484" s="27">
        <v>2022</v>
      </c>
      <c r="E1484" s="25">
        <v>200</v>
      </c>
      <c r="F1484" s="25">
        <v>200</v>
      </c>
    </row>
    <row r="1485" spans="1:6" s="26" customFormat="1" x14ac:dyDescent="0.2">
      <c r="A1485" s="19" t="s">
        <v>2639</v>
      </c>
      <c r="B1485" s="24" t="s">
        <v>2640</v>
      </c>
      <c r="C1485" s="27">
        <v>2022</v>
      </c>
      <c r="D1485" s="27">
        <v>2022</v>
      </c>
      <c r="E1485" s="25">
        <v>150</v>
      </c>
      <c r="F1485" s="25">
        <v>150</v>
      </c>
    </row>
    <row r="1486" spans="1:6" s="26" customFormat="1" x14ac:dyDescent="0.2">
      <c r="A1486" s="10" t="s">
        <v>2641</v>
      </c>
      <c r="B1486" s="11" t="s">
        <v>2642</v>
      </c>
      <c r="C1486" s="12"/>
      <c r="D1486" s="12"/>
      <c r="E1486" s="13">
        <f t="shared" ref="E1486:F1486" si="250">E1487+E1543</f>
        <v>343256.859</v>
      </c>
      <c r="F1486" s="13">
        <f t="shared" si="250"/>
        <v>105468.17221312251</v>
      </c>
    </row>
    <row r="1487" spans="1:6" s="26" customFormat="1" x14ac:dyDescent="0.2">
      <c r="A1487" s="17" t="s">
        <v>2643</v>
      </c>
      <c r="B1487" s="18" t="s">
        <v>42</v>
      </c>
      <c r="C1487" s="19"/>
      <c r="D1487" s="19"/>
      <c r="E1487" s="20">
        <f t="shared" ref="E1487:F1487" si="251">E1488+E1506</f>
        <v>342556.859</v>
      </c>
      <c r="F1487" s="20">
        <f t="shared" si="251"/>
        <v>104768.17221312251</v>
      </c>
    </row>
    <row r="1488" spans="1:6" s="26" customFormat="1" x14ac:dyDescent="0.2">
      <c r="A1488" s="21"/>
      <c r="B1488" s="22" t="s">
        <v>29</v>
      </c>
      <c r="C1488" s="21"/>
      <c r="D1488" s="21"/>
      <c r="E1488" s="23">
        <f t="shared" ref="E1488:F1488" si="252">SUM(E1489:E1505)</f>
        <v>162066.99900000001</v>
      </c>
      <c r="F1488" s="23">
        <f t="shared" si="252"/>
        <v>54702.171358060245</v>
      </c>
    </row>
    <row r="1489" spans="1:6" s="26" customFormat="1" ht="30" x14ac:dyDescent="0.2">
      <c r="A1489" s="19" t="s">
        <v>2644</v>
      </c>
      <c r="B1489" s="24" t="s">
        <v>2645</v>
      </c>
      <c r="C1489" s="19">
        <v>2020</v>
      </c>
      <c r="D1489" s="19">
        <v>2022</v>
      </c>
      <c r="E1489" s="25">
        <v>256.89999999999998</v>
      </c>
      <c r="F1489" s="25">
        <v>56.9</v>
      </c>
    </row>
    <row r="1490" spans="1:6" s="26" customFormat="1" ht="30" x14ac:dyDescent="0.2">
      <c r="A1490" s="19" t="s">
        <v>2646</v>
      </c>
      <c r="B1490" s="24" t="s">
        <v>2647</v>
      </c>
      <c r="C1490" s="19">
        <v>2021</v>
      </c>
      <c r="D1490" s="19">
        <v>2022</v>
      </c>
      <c r="E1490" s="25">
        <v>1500</v>
      </c>
      <c r="F1490" s="25">
        <v>1363.1</v>
      </c>
    </row>
    <row r="1491" spans="1:6" s="26" customFormat="1" ht="30" x14ac:dyDescent="0.2">
      <c r="A1491" s="19" t="s">
        <v>2648</v>
      </c>
      <c r="B1491" s="24" t="s">
        <v>2649</v>
      </c>
      <c r="C1491" s="19">
        <v>2021</v>
      </c>
      <c r="D1491" s="19">
        <v>2022</v>
      </c>
      <c r="E1491" s="25">
        <v>4100</v>
      </c>
      <c r="F1491" s="25">
        <v>1859.9</v>
      </c>
    </row>
    <row r="1492" spans="1:6" s="26" customFormat="1" x14ac:dyDescent="0.2">
      <c r="A1492" s="19" t="s">
        <v>2650</v>
      </c>
      <c r="B1492" s="24" t="s">
        <v>2651</v>
      </c>
      <c r="C1492" s="19">
        <v>2020</v>
      </c>
      <c r="D1492" s="19">
        <v>2022</v>
      </c>
      <c r="E1492" s="25">
        <v>15660.9</v>
      </c>
      <c r="F1492" s="25">
        <v>13160.9</v>
      </c>
    </row>
    <row r="1493" spans="1:6" s="26" customFormat="1" ht="30" x14ac:dyDescent="0.2">
      <c r="A1493" s="19" t="s">
        <v>2652</v>
      </c>
      <c r="B1493" s="24" t="s">
        <v>2653</v>
      </c>
      <c r="C1493" s="19">
        <v>2021</v>
      </c>
      <c r="D1493" s="19">
        <v>2023</v>
      </c>
      <c r="E1493" s="25">
        <v>5900</v>
      </c>
      <c r="F1493" s="25">
        <v>1497.8551357094379</v>
      </c>
    </row>
    <row r="1494" spans="1:6" s="26" customFormat="1" ht="45" x14ac:dyDescent="0.2">
      <c r="A1494" s="19" t="s">
        <v>2654</v>
      </c>
      <c r="B1494" s="24" t="s">
        <v>2655</v>
      </c>
      <c r="C1494" s="19">
        <v>2014</v>
      </c>
      <c r="D1494" s="19">
        <v>2023</v>
      </c>
      <c r="E1494" s="25">
        <v>16987.3</v>
      </c>
      <c r="F1494" s="25">
        <v>1800</v>
      </c>
    </row>
    <row r="1495" spans="1:6" s="26" customFormat="1" x14ac:dyDescent="0.2">
      <c r="A1495" s="19" t="s">
        <v>2656</v>
      </c>
      <c r="B1495" s="24" t="s">
        <v>2657</v>
      </c>
      <c r="C1495" s="19">
        <v>2020</v>
      </c>
      <c r="D1495" s="19">
        <v>2023</v>
      </c>
      <c r="E1495" s="25">
        <v>52000</v>
      </c>
      <c r="F1495" s="25">
        <v>13616.864870085799</v>
      </c>
    </row>
    <row r="1496" spans="1:6" s="26" customFormat="1" ht="30" x14ac:dyDescent="0.2">
      <c r="A1496" s="19" t="s">
        <v>2658</v>
      </c>
      <c r="B1496" s="24" t="s">
        <v>2659</v>
      </c>
      <c r="C1496" s="19">
        <v>2021</v>
      </c>
      <c r="D1496" s="19">
        <v>2022</v>
      </c>
      <c r="E1496" s="25">
        <v>730.899</v>
      </c>
      <c r="F1496" s="25">
        <v>430</v>
      </c>
    </row>
    <row r="1497" spans="1:6" s="26" customFormat="1" ht="45" x14ac:dyDescent="0.2">
      <c r="A1497" s="19" t="s">
        <v>2660</v>
      </c>
      <c r="B1497" s="24" t="s">
        <v>2661</v>
      </c>
      <c r="C1497" s="19">
        <v>2020</v>
      </c>
      <c r="D1497" s="19">
        <v>2022</v>
      </c>
      <c r="E1497" s="25">
        <v>875.1</v>
      </c>
      <c r="F1497" s="25">
        <v>394.1</v>
      </c>
    </row>
    <row r="1498" spans="1:6" s="26" customFormat="1" ht="30" x14ac:dyDescent="0.2">
      <c r="A1498" s="19" t="s">
        <v>2662</v>
      </c>
      <c r="B1498" s="24" t="s">
        <v>2663</v>
      </c>
      <c r="C1498" s="19">
        <v>2021</v>
      </c>
      <c r="D1498" s="19">
        <v>2022</v>
      </c>
      <c r="E1498" s="25">
        <v>320</v>
      </c>
      <c r="F1498" s="25">
        <v>165.9</v>
      </c>
    </row>
    <row r="1499" spans="1:6" s="26" customFormat="1" ht="30" x14ac:dyDescent="0.2">
      <c r="A1499" s="19" t="s">
        <v>2664</v>
      </c>
      <c r="B1499" s="24" t="s">
        <v>2665</v>
      </c>
      <c r="C1499" s="19">
        <v>2019</v>
      </c>
      <c r="D1499" s="19">
        <v>2022</v>
      </c>
      <c r="E1499" s="25">
        <v>7900</v>
      </c>
      <c r="F1499" s="25">
        <v>3749</v>
      </c>
    </row>
    <row r="1500" spans="1:6" s="26" customFormat="1" ht="30" x14ac:dyDescent="0.2">
      <c r="A1500" s="19" t="s">
        <v>2666</v>
      </c>
      <c r="B1500" s="24" t="s">
        <v>2667</v>
      </c>
      <c r="C1500" s="19">
        <v>2021</v>
      </c>
      <c r="D1500" s="19">
        <v>2022</v>
      </c>
      <c r="E1500" s="25">
        <v>500</v>
      </c>
      <c r="F1500" s="25">
        <v>297.60000000000002</v>
      </c>
    </row>
    <row r="1501" spans="1:6" s="26" customFormat="1" x14ac:dyDescent="0.2">
      <c r="A1501" s="19" t="s">
        <v>2668</v>
      </c>
      <c r="B1501" s="24" t="s">
        <v>2669</v>
      </c>
      <c r="C1501" s="19">
        <v>2018</v>
      </c>
      <c r="D1501" s="19">
        <v>2023</v>
      </c>
      <c r="E1501" s="25">
        <v>20300</v>
      </c>
      <c r="F1501" s="25">
        <v>1895.1</v>
      </c>
    </row>
    <row r="1502" spans="1:6" s="26" customFormat="1" ht="30" x14ac:dyDescent="0.2">
      <c r="A1502" s="19" t="s">
        <v>2670</v>
      </c>
      <c r="B1502" s="24" t="s">
        <v>2671</v>
      </c>
      <c r="C1502" s="19">
        <v>2021</v>
      </c>
      <c r="D1502" s="19">
        <v>2023</v>
      </c>
      <c r="E1502" s="25">
        <v>12000</v>
      </c>
      <c r="F1502" s="25">
        <v>2382.951352265015</v>
      </c>
    </row>
    <row r="1503" spans="1:6" s="26" customFormat="1" ht="45" x14ac:dyDescent="0.2">
      <c r="A1503" s="19" t="s">
        <v>2672</v>
      </c>
      <c r="B1503" s="24" t="s">
        <v>2673</v>
      </c>
      <c r="C1503" s="19">
        <v>2019</v>
      </c>
      <c r="D1503" s="19">
        <v>2022</v>
      </c>
      <c r="E1503" s="25">
        <v>21183.599999999999</v>
      </c>
      <c r="F1503" s="25">
        <v>11183.6</v>
      </c>
    </row>
    <row r="1504" spans="1:6" s="26" customFormat="1" ht="30" x14ac:dyDescent="0.2">
      <c r="A1504" s="19" t="s">
        <v>2674</v>
      </c>
      <c r="B1504" s="24" t="s">
        <v>2675</v>
      </c>
      <c r="C1504" s="19">
        <v>2021</v>
      </c>
      <c r="D1504" s="19">
        <v>2022</v>
      </c>
      <c r="E1504" s="25">
        <v>1600</v>
      </c>
      <c r="F1504" s="25">
        <v>756.1</v>
      </c>
    </row>
    <row r="1505" spans="1:6" s="26" customFormat="1" x14ac:dyDescent="0.2">
      <c r="A1505" s="19" t="s">
        <v>2676</v>
      </c>
      <c r="B1505" s="24" t="s">
        <v>2677</v>
      </c>
      <c r="C1505" s="19">
        <v>2020</v>
      </c>
      <c r="D1505" s="19">
        <v>2022</v>
      </c>
      <c r="E1505" s="25">
        <v>252.3</v>
      </c>
      <c r="F1505" s="25">
        <v>92.3</v>
      </c>
    </row>
    <row r="1506" spans="1:6" s="26" customFormat="1" x14ac:dyDescent="0.2">
      <c r="A1506" s="21"/>
      <c r="B1506" s="22" t="s">
        <v>19</v>
      </c>
      <c r="C1506" s="21"/>
      <c r="D1506" s="21"/>
      <c r="E1506" s="23">
        <f t="shared" ref="E1506:F1506" si="253">SUM(E1507:E1542)</f>
        <v>180489.86</v>
      </c>
      <c r="F1506" s="23">
        <f t="shared" si="253"/>
        <v>50066.000855062266</v>
      </c>
    </row>
    <row r="1507" spans="1:6" s="26" customFormat="1" ht="45" x14ac:dyDescent="0.2">
      <c r="A1507" s="19" t="s">
        <v>2678</v>
      </c>
      <c r="B1507" s="24" t="s">
        <v>2679</v>
      </c>
      <c r="C1507" s="19">
        <v>2022</v>
      </c>
      <c r="D1507" s="19">
        <v>2022</v>
      </c>
      <c r="E1507" s="25">
        <v>450</v>
      </c>
      <c r="F1507" s="25">
        <v>450</v>
      </c>
    </row>
    <row r="1508" spans="1:6" s="26" customFormat="1" ht="30" x14ac:dyDescent="0.2">
      <c r="A1508" s="19" t="s">
        <v>2680</v>
      </c>
      <c r="B1508" s="24" t="s">
        <v>2681</v>
      </c>
      <c r="C1508" s="27">
        <v>2022</v>
      </c>
      <c r="D1508" s="27">
        <v>2022</v>
      </c>
      <c r="E1508" s="25">
        <v>200</v>
      </c>
      <c r="F1508" s="25">
        <v>200</v>
      </c>
    </row>
    <row r="1509" spans="1:6" s="26" customFormat="1" ht="30" x14ac:dyDescent="0.2">
      <c r="A1509" s="19" t="s">
        <v>2682</v>
      </c>
      <c r="B1509" s="24" t="s">
        <v>2683</v>
      </c>
      <c r="C1509" s="19">
        <v>2022</v>
      </c>
      <c r="D1509" s="19">
        <v>2024</v>
      </c>
      <c r="E1509" s="25">
        <v>14003.6</v>
      </c>
      <c r="F1509" s="25">
        <v>2784.1722756620929</v>
      </c>
    </row>
    <row r="1510" spans="1:6" s="26" customFormat="1" ht="30" x14ac:dyDescent="0.2">
      <c r="A1510" s="19" t="s">
        <v>2684</v>
      </c>
      <c r="B1510" s="24" t="s">
        <v>2685</v>
      </c>
      <c r="C1510" s="19">
        <v>2022</v>
      </c>
      <c r="D1510" s="19">
        <v>2024</v>
      </c>
      <c r="E1510" s="25">
        <v>2400</v>
      </c>
      <c r="F1510" s="25">
        <v>800</v>
      </c>
    </row>
    <row r="1511" spans="1:6" s="26" customFormat="1" ht="30" x14ac:dyDescent="0.2">
      <c r="A1511" s="19" t="s">
        <v>2686</v>
      </c>
      <c r="B1511" s="24" t="s">
        <v>2687</v>
      </c>
      <c r="C1511" s="19">
        <v>2022</v>
      </c>
      <c r="D1511" s="19">
        <v>2022</v>
      </c>
      <c r="E1511" s="25">
        <v>600</v>
      </c>
      <c r="F1511" s="25">
        <v>600</v>
      </c>
    </row>
    <row r="1512" spans="1:6" s="26" customFormat="1" ht="30" x14ac:dyDescent="0.2">
      <c r="A1512" s="19" t="s">
        <v>2688</v>
      </c>
      <c r="B1512" s="24" t="s">
        <v>2689</v>
      </c>
      <c r="C1512" s="19">
        <v>2022</v>
      </c>
      <c r="D1512" s="19">
        <v>2023</v>
      </c>
      <c r="E1512" s="25">
        <v>1000</v>
      </c>
      <c r="F1512" s="25">
        <v>500</v>
      </c>
    </row>
    <row r="1513" spans="1:6" s="26" customFormat="1" ht="30" x14ac:dyDescent="0.2">
      <c r="A1513" s="19" t="s">
        <v>2690</v>
      </c>
      <c r="B1513" s="24" t="s">
        <v>2691</v>
      </c>
      <c r="C1513" s="19">
        <v>2022</v>
      </c>
      <c r="D1513" s="19">
        <v>2022</v>
      </c>
      <c r="E1513" s="25">
        <v>941.4</v>
      </c>
      <c r="F1513" s="25">
        <v>941.4</v>
      </c>
    </row>
    <row r="1514" spans="1:6" s="26" customFormat="1" ht="45" x14ac:dyDescent="0.2">
      <c r="A1514" s="19" t="s">
        <v>2692</v>
      </c>
      <c r="B1514" s="24" t="s">
        <v>2693</v>
      </c>
      <c r="C1514" s="19">
        <v>2022</v>
      </c>
      <c r="D1514" s="19">
        <v>2023</v>
      </c>
      <c r="E1514" s="25">
        <v>7351</v>
      </c>
      <c r="F1514" s="25">
        <v>2502.4393415000177</v>
      </c>
    </row>
    <row r="1515" spans="1:6" s="26" customFormat="1" ht="30" x14ac:dyDescent="0.2">
      <c r="A1515" s="19" t="s">
        <v>2694</v>
      </c>
      <c r="B1515" s="24" t="s">
        <v>2695</v>
      </c>
      <c r="C1515" s="19">
        <v>2022</v>
      </c>
      <c r="D1515" s="19">
        <v>2023</v>
      </c>
      <c r="E1515" s="25">
        <v>8492.4599999999991</v>
      </c>
      <c r="F1515" s="25">
        <v>2042.5297305128699</v>
      </c>
    </row>
    <row r="1516" spans="1:6" s="26" customFormat="1" x14ac:dyDescent="0.2">
      <c r="A1516" s="19" t="s">
        <v>2696</v>
      </c>
      <c r="B1516" s="24" t="s">
        <v>2697</v>
      </c>
      <c r="C1516" s="19">
        <v>2022</v>
      </c>
      <c r="D1516" s="19">
        <v>2023</v>
      </c>
      <c r="E1516" s="25">
        <v>1600</v>
      </c>
      <c r="F1516" s="25">
        <v>800</v>
      </c>
    </row>
    <row r="1517" spans="1:6" s="26" customFormat="1" ht="30" x14ac:dyDescent="0.2">
      <c r="A1517" s="19" t="s">
        <v>2698</v>
      </c>
      <c r="B1517" s="24" t="s">
        <v>2699</v>
      </c>
      <c r="C1517" s="19">
        <v>2022</v>
      </c>
      <c r="D1517" s="19">
        <v>2024</v>
      </c>
      <c r="E1517" s="25">
        <v>11632.5</v>
      </c>
      <c r="F1517" s="25">
        <v>2382.951352265015</v>
      </c>
    </row>
    <row r="1518" spans="1:6" s="26" customFormat="1" ht="30" x14ac:dyDescent="0.2">
      <c r="A1518" s="19" t="s">
        <v>2700</v>
      </c>
      <c r="B1518" s="24" t="s">
        <v>2701</v>
      </c>
      <c r="C1518" s="19">
        <v>2022</v>
      </c>
      <c r="D1518" s="19">
        <v>2022</v>
      </c>
      <c r="E1518" s="25">
        <v>500</v>
      </c>
      <c r="F1518" s="25">
        <v>500</v>
      </c>
    </row>
    <row r="1519" spans="1:6" s="26" customFormat="1" ht="30" x14ac:dyDescent="0.2">
      <c r="A1519" s="19" t="s">
        <v>2702</v>
      </c>
      <c r="B1519" s="24" t="s">
        <v>2703</v>
      </c>
      <c r="C1519" s="19">
        <v>2022</v>
      </c>
      <c r="D1519" s="19">
        <v>2023</v>
      </c>
      <c r="E1519" s="25">
        <v>12000</v>
      </c>
      <c r="F1519" s="25">
        <v>3142.4319903940504</v>
      </c>
    </row>
    <row r="1520" spans="1:6" s="26" customFormat="1" ht="30" x14ac:dyDescent="0.2">
      <c r="A1520" s="19" t="s">
        <v>2704</v>
      </c>
      <c r="B1520" s="24" t="s">
        <v>2705</v>
      </c>
      <c r="C1520" s="19">
        <v>2022</v>
      </c>
      <c r="D1520" s="19">
        <v>2022</v>
      </c>
      <c r="E1520" s="25">
        <v>610.4</v>
      </c>
      <c r="F1520" s="25">
        <v>610.4</v>
      </c>
    </row>
    <row r="1521" spans="1:6" s="26" customFormat="1" ht="30" x14ac:dyDescent="0.2">
      <c r="A1521" s="19" t="s">
        <v>2706</v>
      </c>
      <c r="B1521" s="24" t="s">
        <v>2707</v>
      </c>
      <c r="C1521" s="19">
        <v>2022</v>
      </c>
      <c r="D1521" s="19">
        <v>2022</v>
      </c>
      <c r="E1521" s="25">
        <v>348.1</v>
      </c>
      <c r="F1521" s="25">
        <v>348.1</v>
      </c>
    </row>
    <row r="1522" spans="1:6" s="26" customFormat="1" x14ac:dyDescent="0.2">
      <c r="A1522" s="19" t="s">
        <v>2708</v>
      </c>
      <c r="B1522" s="24" t="s">
        <v>2709</v>
      </c>
      <c r="C1522" s="19">
        <v>2022</v>
      </c>
      <c r="D1522" s="19">
        <v>2022</v>
      </c>
      <c r="E1522" s="25">
        <v>600</v>
      </c>
      <c r="F1522" s="25">
        <v>600</v>
      </c>
    </row>
    <row r="1523" spans="1:6" s="26" customFormat="1" ht="45" x14ac:dyDescent="0.2">
      <c r="A1523" s="19" t="s">
        <v>2710</v>
      </c>
      <c r="B1523" s="24" t="s">
        <v>2711</v>
      </c>
      <c r="C1523" s="19">
        <v>2022</v>
      </c>
      <c r="D1523" s="19">
        <v>2022</v>
      </c>
      <c r="E1523" s="25">
        <v>450</v>
      </c>
      <c r="F1523" s="25">
        <v>450</v>
      </c>
    </row>
    <row r="1524" spans="1:6" s="26" customFormat="1" ht="30" x14ac:dyDescent="0.2">
      <c r="A1524" s="19" t="s">
        <v>2712</v>
      </c>
      <c r="B1524" s="24" t="s">
        <v>2713</v>
      </c>
      <c r="C1524" s="19">
        <v>2022</v>
      </c>
      <c r="D1524" s="19">
        <v>2022</v>
      </c>
      <c r="E1524" s="25">
        <v>300</v>
      </c>
      <c r="F1524" s="25">
        <v>300</v>
      </c>
    </row>
    <row r="1525" spans="1:6" s="26" customFormat="1" ht="30" x14ac:dyDescent="0.2">
      <c r="A1525" s="19" t="s">
        <v>2714</v>
      </c>
      <c r="B1525" s="24" t="s">
        <v>2715</v>
      </c>
      <c r="C1525" s="19">
        <v>2022</v>
      </c>
      <c r="D1525" s="19">
        <v>2023</v>
      </c>
      <c r="E1525" s="25">
        <v>2513.6999999999998</v>
      </c>
      <c r="F1525" s="25">
        <v>1000</v>
      </c>
    </row>
    <row r="1526" spans="1:6" s="26" customFormat="1" ht="45" x14ac:dyDescent="0.2">
      <c r="A1526" s="19" t="s">
        <v>2716</v>
      </c>
      <c r="B1526" s="24" t="s">
        <v>2717</v>
      </c>
      <c r="C1526" s="19">
        <v>2022</v>
      </c>
      <c r="D1526" s="19">
        <v>2024</v>
      </c>
      <c r="E1526" s="25">
        <v>29912.799999999999</v>
      </c>
      <c r="F1526" s="25">
        <v>6788.6425914317078</v>
      </c>
    </row>
    <row r="1527" spans="1:6" s="26" customFormat="1" ht="30" x14ac:dyDescent="0.2">
      <c r="A1527" s="19" t="s">
        <v>2718</v>
      </c>
      <c r="B1527" s="24" t="s">
        <v>2719</v>
      </c>
      <c r="C1527" s="19">
        <v>2022</v>
      </c>
      <c r="D1527" s="19">
        <v>2024</v>
      </c>
      <c r="E1527" s="25">
        <v>4500</v>
      </c>
      <c r="F1527" s="25">
        <v>1000</v>
      </c>
    </row>
    <row r="1528" spans="1:6" s="26" customFormat="1" ht="45" x14ac:dyDescent="0.2">
      <c r="A1528" s="19" t="s">
        <v>2720</v>
      </c>
      <c r="B1528" s="24" t="s">
        <v>2721</v>
      </c>
      <c r="C1528" s="19">
        <v>2022</v>
      </c>
      <c r="D1528" s="19">
        <v>2022</v>
      </c>
      <c r="E1528" s="25">
        <v>500</v>
      </c>
      <c r="F1528" s="25">
        <v>500</v>
      </c>
    </row>
    <row r="1529" spans="1:6" s="26" customFormat="1" ht="45" x14ac:dyDescent="0.2">
      <c r="A1529" s="19" t="s">
        <v>2722</v>
      </c>
      <c r="B1529" s="24" t="s">
        <v>2723</v>
      </c>
      <c r="C1529" s="19">
        <v>2022</v>
      </c>
      <c r="D1529" s="19">
        <v>2023</v>
      </c>
      <c r="E1529" s="25">
        <v>4691</v>
      </c>
      <c r="F1529" s="25">
        <v>1691</v>
      </c>
    </row>
    <row r="1530" spans="1:6" s="26" customFormat="1" ht="30" x14ac:dyDescent="0.2">
      <c r="A1530" s="19" t="s">
        <v>2724</v>
      </c>
      <c r="B1530" s="24" t="s">
        <v>2725</v>
      </c>
      <c r="C1530" s="19">
        <v>2022</v>
      </c>
      <c r="D1530" s="19">
        <v>2024</v>
      </c>
      <c r="E1530" s="25">
        <v>20000</v>
      </c>
      <c r="F1530" s="25">
        <v>4266.6403540683341</v>
      </c>
    </row>
    <row r="1531" spans="1:6" s="26" customFormat="1" ht="30" x14ac:dyDescent="0.2">
      <c r="A1531" s="19" t="s">
        <v>2726</v>
      </c>
      <c r="B1531" s="24" t="s">
        <v>2727</v>
      </c>
      <c r="C1531" s="19">
        <v>2022</v>
      </c>
      <c r="D1531" s="19">
        <v>2022</v>
      </c>
      <c r="E1531" s="25">
        <v>1378.4</v>
      </c>
      <c r="F1531" s="25">
        <v>1378.4</v>
      </c>
    </row>
    <row r="1532" spans="1:6" s="26" customFormat="1" ht="30" x14ac:dyDescent="0.2">
      <c r="A1532" s="19" t="s">
        <v>2728</v>
      </c>
      <c r="B1532" s="24" t="s">
        <v>2729</v>
      </c>
      <c r="C1532" s="27">
        <v>2022</v>
      </c>
      <c r="D1532" s="27">
        <v>2023</v>
      </c>
      <c r="E1532" s="25">
        <v>18648.599999999999</v>
      </c>
      <c r="F1532" s="25">
        <v>3265.8007861170277</v>
      </c>
    </row>
    <row r="1533" spans="1:6" s="26" customFormat="1" ht="30" x14ac:dyDescent="0.2">
      <c r="A1533" s="19" t="s">
        <v>2730</v>
      </c>
      <c r="B1533" s="24" t="s">
        <v>2731</v>
      </c>
      <c r="C1533" s="19">
        <v>2022</v>
      </c>
      <c r="D1533" s="19">
        <v>2022</v>
      </c>
      <c r="E1533" s="25">
        <v>445.9</v>
      </c>
      <c r="F1533" s="25">
        <v>445.9</v>
      </c>
    </row>
    <row r="1534" spans="1:6" s="26" customFormat="1" ht="30" x14ac:dyDescent="0.2">
      <c r="A1534" s="19" t="s">
        <v>2732</v>
      </c>
      <c r="B1534" s="24" t="s">
        <v>2733</v>
      </c>
      <c r="C1534" s="19">
        <v>2022</v>
      </c>
      <c r="D1534" s="19">
        <v>2022</v>
      </c>
      <c r="E1534" s="25">
        <v>650</v>
      </c>
      <c r="F1534" s="25">
        <v>650</v>
      </c>
    </row>
    <row r="1535" spans="1:6" s="26" customFormat="1" ht="30" x14ac:dyDescent="0.2">
      <c r="A1535" s="19" t="s">
        <v>2734</v>
      </c>
      <c r="B1535" s="24" t="s">
        <v>2735</v>
      </c>
      <c r="C1535" s="19">
        <v>2022</v>
      </c>
      <c r="D1535" s="19">
        <v>2023</v>
      </c>
      <c r="E1535" s="25">
        <v>2800</v>
      </c>
      <c r="F1535" s="25">
        <v>1400</v>
      </c>
    </row>
    <row r="1536" spans="1:6" s="26" customFormat="1" ht="30" x14ac:dyDescent="0.2">
      <c r="A1536" s="19" t="s">
        <v>2736</v>
      </c>
      <c r="B1536" s="24" t="s">
        <v>2737</v>
      </c>
      <c r="C1536" s="27">
        <v>2022</v>
      </c>
      <c r="D1536" s="27">
        <v>2022</v>
      </c>
      <c r="E1536" s="25">
        <v>760</v>
      </c>
      <c r="F1536" s="25">
        <v>760</v>
      </c>
    </row>
    <row r="1537" spans="1:6" s="26" customFormat="1" ht="30" x14ac:dyDescent="0.2">
      <c r="A1537" s="19" t="s">
        <v>2738</v>
      </c>
      <c r="B1537" s="24" t="s">
        <v>2739</v>
      </c>
      <c r="C1537" s="27">
        <v>2022</v>
      </c>
      <c r="D1537" s="27">
        <v>2022</v>
      </c>
      <c r="E1537" s="25">
        <v>795</v>
      </c>
      <c r="F1537" s="25">
        <v>795</v>
      </c>
    </row>
    <row r="1538" spans="1:6" s="26" customFormat="1" x14ac:dyDescent="0.2">
      <c r="A1538" s="19" t="s">
        <v>2740</v>
      </c>
      <c r="B1538" s="24" t="s">
        <v>2741</v>
      </c>
      <c r="C1538" s="27">
        <v>2022</v>
      </c>
      <c r="D1538" s="27">
        <v>2023</v>
      </c>
      <c r="E1538" s="25">
        <v>8000</v>
      </c>
      <c r="F1538" s="25">
        <v>1770.1924331111541</v>
      </c>
    </row>
    <row r="1539" spans="1:6" s="26" customFormat="1" ht="30" x14ac:dyDescent="0.2">
      <c r="A1539" s="19" t="s">
        <v>2742</v>
      </c>
      <c r="B1539" s="24" t="s">
        <v>2743</v>
      </c>
      <c r="C1539" s="27">
        <v>2022</v>
      </c>
      <c r="D1539" s="27">
        <v>2023</v>
      </c>
      <c r="E1539" s="25">
        <v>8500</v>
      </c>
      <c r="F1539" s="25">
        <v>1000</v>
      </c>
    </row>
    <row r="1540" spans="1:6" s="26" customFormat="1" ht="30" x14ac:dyDescent="0.2">
      <c r="A1540" s="19" t="s">
        <v>2744</v>
      </c>
      <c r="B1540" s="24" t="s">
        <v>2745</v>
      </c>
      <c r="C1540" s="27">
        <v>2022</v>
      </c>
      <c r="D1540" s="27">
        <v>2024</v>
      </c>
      <c r="E1540" s="25">
        <v>6800</v>
      </c>
      <c r="F1540" s="25">
        <v>1000</v>
      </c>
    </row>
    <row r="1541" spans="1:6" s="26" customFormat="1" x14ac:dyDescent="0.2">
      <c r="A1541" s="19" t="s">
        <v>2746</v>
      </c>
      <c r="B1541" s="24" t="s">
        <v>2747</v>
      </c>
      <c r="C1541" s="27">
        <v>2022</v>
      </c>
      <c r="D1541" s="27">
        <v>2023</v>
      </c>
      <c r="E1541" s="25">
        <v>600</v>
      </c>
      <c r="F1541" s="25">
        <v>400</v>
      </c>
    </row>
    <row r="1542" spans="1:6" s="26" customFormat="1" ht="30" x14ac:dyDescent="0.2">
      <c r="A1542" s="19" t="s">
        <v>2748</v>
      </c>
      <c r="B1542" s="24" t="s">
        <v>2749</v>
      </c>
      <c r="C1542" s="27">
        <v>2022</v>
      </c>
      <c r="D1542" s="27">
        <v>2023</v>
      </c>
      <c r="E1542" s="25">
        <v>5515</v>
      </c>
      <c r="F1542" s="25">
        <v>2000</v>
      </c>
    </row>
    <row r="1543" spans="1:6" s="26" customFormat="1" x14ac:dyDescent="0.2">
      <c r="A1543" s="17" t="s">
        <v>2750</v>
      </c>
      <c r="B1543" s="18" t="s">
        <v>18</v>
      </c>
      <c r="C1543" s="19"/>
      <c r="D1543" s="19"/>
      <c r="E1543" s="20">
        <f t="shared" ref="E1543:F1543" si="254">E1544</f>
        <v>700</v>
      </c>
      <c r="F1543" s="20">
        <f t="shared" si="254"/>
        <v>700</v>
      </c>
    </row>
    <row r="1544" spans="1:6" s="26" customFormat="1" x14ac:dyDescent="0.2">
      <c r="A1544" s="21"/>
      <c r="B1544" s="22" t="s">
        <v>19</v>
      </c>
      <c r="C1544" s="21"/>
      <c r="D1544" s="21"/>
      <c r="E1544" s="23">
        <f t="shared" ref="E1544:F1544" si="255">SUM(E1545:E1545)</f>
        <v>700</v>
      </c>
      <c r="F1544" s="23">
        <f t="shared" si="255"/>
        <v>700</v>
      </c>
    </row>
    <row r="1545" spans="1:6" s="26" customFormat="1" ht="30" x14ac:dyDescent="0.2">
      <c r="A1545" s="27" t="s">
        <v>2751</v>
      </c>
      <c r="B1545" s="24" t="s">
        <v>2752</v>
      </c>
      <c r="C1545" s="27">
        <v>2022</v>
      </c>
      <c r="D1545" s="27">
        <v>2022</v>
      </c>
      <c r="E1545" s="25">
        <v>700</v>
      </c>
      <c r="F1545" s="25">
        <v>700</v>
      </c>
    </row>
    <row r="1546" spans="1:6" s="26" customFormat="1" x14ac:dyDescent="0.2">
      <c r="A1546" s="10" t="s">
        <v>2753</v>
      </c>
      <c r="B1546" s="11" t="s">
        <v>2754</v>
      </c>
      <c r="C1546" s="12"/>
      <c r="D1546" s="12"/>
      <c r="E1546" s="13">
        <f t="shared" ref="E1546:F1546" si="256">E1547+E1631+E1641</f>
        <v>387423.7</v>
      </c>
      <c r="F1546" s="13">
        <f t="shared" si="256"/>
        <v>113946.47761913271</v>
      </c>
    </row>
    <row r="1547" spans="1:6" s="26" customFormat="1" x14ac:dyDescent="0.2">
      <c r="A1547" s="17" t="s">
        <v>2755</v>
      </c>
      <c r="B1547" s="18" t="s">
        <v>42</v>
      </c>
      <c r="C1547" s="19"/>
      <c r="D1547" s="19"/>
      <c r="E1547" s="20">
        <f t="shared" ref="E1547:F1547" si="257">E1548+E1594</f>
        <v>349330.00000000006</v>
      </c>
      <c r="F1547" s="20">
        <f t="shared" si="257"/>
        <v>93306.269590735188</v>
      </c>
    </row>
    <row r="1548" spans="1:6" s="26" customFormat="1" x14ac:dyDescent="0.2">
      <c r="A1548" s="21"/>
      <c r="B1548" s="22" t="s">
        <v>29</v>
      </c>
      <c r="C1548" s="21"/>
      <c r="D1548" s="21"/>
      <c r="E1548" s="23">
        <f t="shared" ref="E1548" si="258">SUM(E1549:E1593)</f>
        <v>187915.20000000007</v>
      </c>
      <c r="F1548" s="23">
        <f t="shared" ref="F1548" si="259">SUM(F1549:F1593)</f>
        <v>48233.619314969888</v>
      </c>
    </row>
    <row r="1549" spans="1:6" s="26" customFormat="1" ht="30" x14ac:dyDescent="0.2">
      <c r="A1549" s="19" t="s">
        <v>2756</v>
      </c>
      <c r="B1549" s="24" t="s">
        <v>2757</v>
      </c>
      <c r="C1549" s="19">
        <v>2019</v>
      </c>
      <c r="D1549" s="19">
        <v>2022</v>
      </c>
      <c r="E1549" s="25">
        <v>7273.7</v>
      </c>
      <c r="F1549" s="25">
        <v>2473.6999999999998</v>
      </c>
    </row>
    <row r="1550" spans="1:6" s="26" customFormat="1" ht="30" x14ac:dyDescent="0.2">
      <c r="A1550" s="19" t="s">
        <v>2758</v>
      </c>
      <c r="B1550" s="24" t="s">
        <v>2759</v>
      </c>
      <c r="C1550" s="19">
        <v>2021</v>
      </c>
      <c r="D1550" s="19">
        <v>2022</v>
      </c>
      <c r="E1550" s="25">
        <v>527.6</v>
      </c>
      <c r="F1550" s="25">
        <v>150</v>
      </c>
    </row>
    <row r="1551" spans="1:6" s="26" customFormat="1" ht="30" x14ac:dyDescent="0.2">
      <c r="A1551" s="27" t="s">
        <v>2760</v>
      </c>
      <c r="B1551" s="24" t="s">
        <v>2761</v>
      </c>
      <c r="C1551" s="27">
        <v>2021</v>
      </c>
      <c r="D1551" s="27">
        <v>2023</v>
      </c>
      <c r="E1551" s="25">
        <v>9380</v>
      </c>
      <c r="F1551" s="25">
        <v>2723.3729740171602</v>
      </c>
    </row>
    <row r="1552" spans="1:6" s="26" customFormat="1" ht="30" x14ac:dyDescent="0.2">
      <c r="A1552" s="19" t="s">
        <v>2762</v>
      </c>
      <c r="B1552" s="24" t="s">
        <v>2763</v>
      </c>
      <c r="C1552" s="19">
        <v>2018</v>
      </c>
      <c r="D1552" s="19">
        <v>2023</v>
      </c>
      <c r="E1552" s="25">
        <v>9250</v>
      </c>
      <c r="F1552" s="25">
        <v>1500</v>
      </c>
    </row>
    <row r="1553" spans="1:6" s="26" customFormat="1" x14ac:dyDescent="0.2">
      <c r="A1553" s="19" t="s">
        <v>2764</v>
      </c>
      <c r="B1553" s="24" t="s">
        <v>2765</v>
      </c>
      <c r="C1553" s="19">
        <v>2021</v>
      </c>
      <c r="D1553" s="19">
        <v>2022</v>
      </c>
      <c r="E1553" s="25">
        <v>1800</v>
      </c>
      <c r="F1553" s="25">
        <v>1600</v>
      </c>
    </row>
    <row r="1554" spans="1:6" s="26" customFormat="1" ht="30" x14ac:dyDescent="0.2">
      <c r="A1554" s="19" t="s">
        <v>2766</v>
      </c>
      <c r="B1554" s="24" t="s">
        <v>2767</v>
      </c>
      <c r="C1554" s="19">
        <v>2021</v>
      </c>
      <c r="D1554" s="19">
        <v>2023</v>
      </c>
      <c r="E1554" s="25">
        <v>2159.9</v>
      </c>
      <c r="F1554" s="25">
        <v>1075</v>
      </c>
    </row>
    <row r="1555" spans="1:6" s="26" customFormat="1" ht="45" x14ac:dyDescent="0.2">
      <c r="A1555" s="19" t="s">
        <v>2768</v>
      </c>
      <c r="B1555" s="24" t="s">
        <v>2769</v>
      </c>
      <c r="C1555" s="19">
        <v>2019</v>
      </c>
      <c r="D1555" s="19">
        <v>2022</v>
      </c>
      <c r="E1555" s="25">
        <v>9110.4</v>
      </c>
      <c r="F1555" s="25">
        <v>716.8</v>
      </c>
    </row>
    <row r="1556" spans="1:6" s="26" customFormat="1" ht="30" x14ac:dyDescent="0.2">
      <c r="A1556" s="27" t="s">
        <v>2770</v>
      </c>
      <c r="B1556" s="24" t="s">
        <v>2771</v>
      </c>
      <c r="C1556" s="27">
        <v>2019</v>
      </c>
      <c r="D1556" s="27">
        <v>2023</v>
      </c>
      <c r="E1556" s="25">
        <v>9495.1</v>
      </c>
      <c r="F1556" s="25">
        <v>1872.3189196367975</v>
      </c>
    </row>
    <row r="1557" spans="1:6" s="26" customFormat="1" x14ac:dyDescent="0.2">
      <c r="A1557" s="19" t="s">
        <v>2772</v>
      </c>
      <c r="B1557" s="24" t="s">
        <v>2773</v>
      </c>
      <c r="C1557" s="19">
        <v>2019</v>
      </c>
      <c r="D1557" s="19">
        <v>2023</v>
      </c>
      <c r="E1557" s="25">
        <v>17364.900000000001</v>
      </c>
      <c r="F1557" s="25">
        <v>2250.8677630251827</v>
      </c>
    </row>
    <row r="1558" spans="1:6" s="26" customFormat="1" x14ac:dyDescent="0.2">
      <c r="A1558" s="19" t="s">
        <v>2774</v>
      </c>
      <c r="B1558" s="24" t="s">
        <v>2775</v>
      </c>
      <c r="C1558" s="19">
        <v>2018</v>
      </c>
      <c r="D1558" s="19">
        <v>2023</v>
      </c>
      <c r="E1558" s="25">
        <v>11143.3</v>
      </c>
      <c r="F1558" s="25">
        <v>1300</v>
      </c>
    </row>
    <row r="1559" spans="1:6" s="26" customFormat="1" x14ac:dyDescent="0.2">
      <c r="A1559" s="19" t="s">
        <v>2776</v>
      </c>
      <c r="B1559" s="24" t="s">
        <v>2777</v>
      </c>
      <c r="C1559" s="19">
        <v>2020</v>
      </c>
      <c r="D1559" s="19">
        <v>2023</v>
      </c>
      <c r="E1559" s="25">
        <v>21368.9</v>
      </c>
      <c r="F1559" s="25">
        <v>6968.0108132907553</v>
      </c>
    </row>
    <row r="1560" spans="1:6" s="26" customFormat="1" ht="30" x14ac:dyDescent="0.2">
      <c r="A1560" s="19" t="s">
        <v>2778</v>
      </c>
      <c r="B1560" s="24" t="s">
        <v>2779</v>
      </c>
      <c r="C1560" s="19">
        <v>2021</v>
      </c>
      <c r="D1560" s="19">
        <v>2022</v>
      </c>
      <c r="E1560" s="25">
        <v>1337.9</v>
      </c>
      <c r="F1560" s="25">
        <v>837.9</v>
      </c>
    </row>
    <row r="1561" spans="1:6" s="26" customFormat="1" x14ac:dyDescent="0.2">
      <c r="A1561" s="19" t="s">
        <v>2780</v>
      </c>
      <c r="B1561" s="24" t="s">
        <v>2781</v>
      </c>
      <c r="C1561" s="19">
        <v>2018</v>
      </c>
      <c r="D1561" s="19">
        <v>2022</v>
      </c>
      <c r="E1561" s="25">
        <v>2200</v>
      </c>
      <c r="F1561" s="25">
        <v>700.0418209999998</v>
      </c>
    </row>
    <row r="1562" spans="1:6" s="26" customFormat="1" x14ac:dyDescent="0.2">
      <c r="A1562" s="19" t="s">
        <v>2782</v>
      </c>
      <c r="B1562" s="24" t="s">
        <v>2783</v>
      </c>
      <c r="C1562" s="19">
        <v>2021</v>
      </c>
      <c r="D1562" s="19">
        <v>2022</v>
      </c>
      <c r="E1562" s="25">
        <v>2866.8</v>
      </c>
      <c r="F1562" s="25">
        <v>1866.8</v>
      </c>
    </row>
    <row r="1563" spans="1:6" s="26" customFormat="1" ht="30" x14ac:dyDescent="0.2">
      <c r="A1563" s="19" t="s">
        <v>2784</v>
      </c>
      <c r="B1563" s="24" t="s">
        <v>2785</v>
      </c>
      <c r="C1563" s="19">
        <v>2013</v>
      </c>
      <c r="D1563" s="19">
        <v>2022</v>
      </c>
      <c r="E1563" s="25">
        <v>8058</v>
      </c>
      <c r="F1563" s="25">
        <v>1651.9</v>
      </c>
    </row>
    <row r="1564" spans="1:6" s="26" customFormat="1" x14ac:dyDescent="0.2">
      <c r="A1564" s="19" t="s">
        <v>2786</v>
      </c>
      <c r="B1564" s="24" t="s">
        <v>2787</v>
      </c>
      <c r="C1564" s="19">
        <v>2020</v>
      </c>
      <c r="D1564" s="19">
        <v>2022</v>
      </c>
      <c r="E1564" s="25">
        <v>522.6</v>
      </c>
      <c r="F1564" s="25">
        <v>28.5</v>
      </c>
    </row>
    <row r="1565" spans="1:6" s="26" customFormat="1" x14ac:dyDescent="0.2">
      <c r="A1565" s="19" t="s">
        <v>2788</v>
      </c>
      <c r="B1565" s="24" t="s">
        <v>2789</v>
      </c>
      <c r="C1565" s="19">
        <v>2019</v>
      </c>
      <c r="D1565" s="19">
        <v>2023</v>
      </c>
      <c r="E1565" s="25">
        <v>18500</v>
      </c>
      <c r="F1565" s="25">
        <v>2000</v>
      </c>
    </row>
    <row r="1566" spans="1:6" s="26" customFormat="1" ht="30" x14ac:dyDescent="0.2">
      <c r="A1566" s="19" t="s">
        <v>2790</v>
      </c>
      <c r="B1566" s="24" t="s">
        <v>2791</v>
      </c>
      <c r="C1566" s="19">
        <v>2021</v>
      </c>
      <c r="D1566" s="19">
        <v>2022</v>
      </c>
      <c r="E1566" s="25">
        <v>1400</v>
      </c>
      <c r="F1566" s="25">
        <v>1000</v>
      </c>
    </row>
    <row r="1567" spans="1:6" s="26" customFormat="1" x14ac:dyDescent="0.2">
      <c r="A1567" s="19" t="s">
        <v>2792</v>
      </c>
      <c r="B1567" s="24" t="s">
        <v>2793</v>
      </c>
      <c r="C1567" s="19">
        <v>2020</v>
      </c>
      <c r="D1567" s="19">
        <v>2022</v>
      </c>
      <c r="E1567" s="25">
        <v>8428.1</v>
      </c>
      <c r="F1567" s="25">
        <v>3828.1</v>
      </c>
    </row>
    <row r="1568" spans="1:6" s="26" customFormat="1" x14ac:dyDescent="0.2">
      <c r="A1568" s="19" t="s">
        <v>2794</v>
      </c>
      <c r="B1568" s="24" t="s">
        <v>2795</v>
      </c>
      <c r="C1568" s="19">
        <v>2019</v>
      </c>
      <c r="D1568" s="19">
        <v>2022</v>
      </c>
      <c r="E1568" s="25">
        <v>4839.3</v>
      </c>
      <c r="F1568" s="25">
        <v>508</v>
      </c>
    </row>
    <row r="1569" spans="1:6" s="26" customFormat="1" x14ac:dyDescent="0.2">
      <c r="A1569" s="19" t="s">
        <v>2796</v>
      </c>
      <c r="B1569" s="24" t="s">
        <v>2797</v>
      </c>
      <c r="C1569" s="19">
        <v>2021</v>
      </c>
      <c r="D1569" s="19">
        <v>2022</v>
      </c>
      <c r="E1569" s="25">
        <v>1598.9</v>
      </c>
      <c r="F1569" s="25">
        <v>1098.9000000000001</v>
      </c>
    </row>
    <row r="1570" spans="1:6" s="26" customFormat="1" x14ac:dyDescent="0.2">
      <c r="A1570" s="19" t="s">
        <v>2798</v>
      </c>
      <c r="B1570" s="24" t="s">
        <v>2799</v>
      </c>
      <c r="C1570" s="19">
        <v>2019</v>
      </c>
      <c r="D1570" s="19">
        <v>2022</v>
      </c>
      <c r="E1570" s="25">
        <v>2200</v>
      </c>
      <c r="F1570" s="25">
        <v>558.01309200000014</v>
      </c>
    </row>
    <row r="1571" spans="1:6" s="26" customFormat="1" x14ac:dyDescent="0.2">
      <c r="A1571" s="19" t="s">
        <v>2800</v>
      </c>
      <c r="B1571" s="24" t="s">
        <v>2801</v>
      </c>
      <c r="C1571" s="19">
        <v>2021</v>
      </c>
      <c r="D1571" s="19">
        <v>2022</v>
      </c>
      <c r="E1571" s="25">
        <v>685.1</v>
      </c>
      <c r="F1571" s="25">
        <v>485.1</v>
      </c>
    </row>
    <row r="1572" spans="1:6" s="26" customFormat="1" x14ac:dyDescent="0.2">
      <c r="A1572" s="19" t="s">
        <v>2802</v>
      </c>
      <c r="B1572" s="24" t="s">
        <v>2803</v>
      </c>
      <c r="C1572" s="19">
        <v>2021</v>
      </c>
      <c r="D1572" s="19">
        <v>2022</v>
      </c>
      <c r="E1572" s="25">
        <v>400</v>
      </c>
      <c r="F1572" s="25">
        <v>200</v>
      </c>
    </row>
    <row r="1573" spans="1:6" s="26" customFormat="1" ht="30" x14ac:dyDescent="0.2">
      <c r="A1573" s="19" t="s">
        <v>2804</v>
      </c>
      <c r="B1573" s="24" t="s">
        <v>2805</v>
      </c>
      <c r="C1573" s="19">
        <v>2021</v>
      </c>
      <c r="D1573" s="19">
        <v>2022</v>
      </c>
      <c r="E1573" s="25">
        <v>1046.9000000000001</v>
      </c>
      <c r="F1573" s="25">
        <v>537.9</v>
      </c>
    </row>
    <row r="1574" spans="1:6" s="26" customFormat="1" x14ac:dyDescent="0.2">
      <c r="A1574" s="19" t="s">
        <v>2806</v>
      </c>
      <c r="B1574" s="24" t="s">
        <v>2807</v>
      </c>
      <c r="C1574" s="19">
        <v>2018</v>
      </c>
      <c r="D1574" s="19">
        <v>2022</v>
      </c>
      <c r="E1574" s="25">
        <v>1874.3</v>
      </c>
      <c r="F1574" s="25">
        <v>246.09700300000009</v>
      </c>
    </row>
    <row r="1575" spans="1:6" s="26" customFormat="1" x14ac:dyDescent="0.2">
      <c r="A1575" s="19" t="s">
        <v>2808</v>
      </c>
      <c r="B1575" s="24" t="s">
        <v>2809</v>
      </c>
      <c r="C1575" s="19">
        <v>2020</v>
      </c>
      <c r="D1575" s="19">
        <v>2022</v>
      </c>
      <c r="E1575" s="25">
        <v>1329.1</v>
      </c>
      <c r="F1575" s="25">
        <v>229.1</v>
      </c>
    </row>
    <row r="1576" spans="1:6" s="26" customFormat="1" x14ac:dyDescent="0.2">
      <c r="A1576" s="19" t="s">
        <v>2810</v>
      </c>
      <c r="B1576" s="24" t="s">
        <v>2811</v>
      </c>
      <c r="C1576" s="19">
        <v>2020</v>
      </c>
      <c r="D1576" s="19">
        <v>2022</v>
      </c>
      <c r="E1576" s="25">
        <v>1445.4</v>
      </c>
      <c r="F1576" s="25">
        <v>77.936000000000149</v>
      </c>
    </row>
    <row r="1577" spans="1:6" s="26" customFormat="1" x14ac:dyDescent="0.2">
      <c r="A1577" s="27" t="s">
        <v>2812</v>
      </c>
      <c r="B1577" s="24" t="s">
        <v>2813</v>
      </c>
      <c r="C1577" s="27">
        <v>2021</v>
      </c>
      <c r="D1577" s="27">
        <v>2023</v>
      </c>
      <c r="E1577" s="25">
        <v>3152.4</v>
      </c>
      <c r="F1577" s="25">
        <v>600</v>
      </c>
    </row>
    <row r="1578" spans="1:6" s="26" customFormat="1" x14ac:dyDescent="0.2">
      <c r="A1578" s="27" t="s">
        <v>2814</v>
      </c>
      <c r="B1578" s="24" t="s">
        <v>2815</v>
      </c>
      <c r="C1578" s="27">
        <v>2021</v>
      </c>
      <c r="D1578" s="27">
        <v>2023</v>
      </c>
      <c r="E1578" s="25">
        <v>2402.1999999999998</v>
      </c>
      <c r="F1578" s="25">
        <v>1084.0999999999999</v>
      </c>
    </row>
    <row r="1579" spans="1:6" s="26" customFormat="1" x14ac:dyDescent="0.2">
      <c r="A1579" s="19" t="s">
        <v>2816</v>
      </c>
      <c r="B1579" s="24" t="s">
        <v>2817</v>
      </c>
      <c r="C1579" s="19">
        <v>2021</v>
      </c>
      <c r="D1579" s="19">
        <v>2022</v>
      </c>
      <c r="E1579" s="25">
        <v>1925.7</v>
      </c>
      <c r="F1579" s="25">
        <v>1425.7</v>
      </c>
    </row>
    <row r="1580" spans="1:6" s="26" customFormat="1" x14ac:dyDescent="0.2">
      <c r="A1580" s="19" t="s">
        <v>2818</v>
      </c>
      <c r="B1580" s="24" t="s">
        <v>2819</v>
      </c>
      <c r="C1580" s="19">
        <v>2021</v>
      </c>
      <c r="D1580" s="19">
        <v>2022</v>
      </c>
      <c r="E1580" s="25">
        <v>2970.8</v>
      </c>
      <c r="F1580" s="25">
        <v>1970.8</v>
      </c>
    </row>
    <row r="1581" spans="1:6" s="26" customFormat="1" ht="30" x14ac:dyDescent="0.2">
      <c r="A1581" s="19" t="s">
        <v>2820</v>
      </c>
      <c r="B1581" s="24" t="s">
        <v>2821</v>
      </c>
      <c r="C1581" s="19">
        <v>2020</v>
      </c>
      <c r="D1581" s="19">
        <v>2022</v>
      </c>
      <c r="E1581" s="25">
        <v>340</v>
      </c>
      <c r="F1581" s="25">
        <v>50</v>
      </c>
    </row>
    <row r="1582" spans="1:6" s="26" customFormat="1" x14ac:dyDescent="0.2">
      <c r="A1582" s="19" t="s">
        <v>2822</v>
      </c>
      <c r="B1582" s="24" t="s">
        <v>2823</v>
      </c>
      <c r="C1582" s="19">
        <v>2021</v>
      </c>
      <c r="D1582" s="19">
        <v>2022</v>
      </c>
      <c r="E1582" s="25">
        <v>485.2</v>
      </c>
      <c r="F1582" s="25">
        <v>285.2</v>
      </c>
    </row>
    <row r="1583" spans="1:6" s="26" customFormat="1" x14ac:dyDescent="0.2">
      <c r="A1583" s="19" t="s">
        <v>2824</v>
      </c>
      <c r="B1583" s="24" t="s">
        <v>2825</v>
      </c>
      <c r="C1583" s="19">
        <v>2021</v>
      </c>
      <c r="D1583" s="19">
        <v>2022</v>
      </c>
      <c r="E1583" s="25">
        <v>1000</v>
      </c>
      <c r="F1583" s="25">
        <v>800</v>
      </c>
    </row>
    <row r="1584" spans="1:6" s="26" customFormat="1" x14ac:dyDescent="0.2">
      <c r="A1584" s="19" t="s">
        <v>2826</v>
      </c>
      <c r="B1584" s="24" t="s">
        <v>2827</v>
      </c>
      <c r="C1584" s="19">
        <v>2021</v>
      </c>
      <c r="D1584" s="19">
        <v>2022</v>
      </c>
      <c r="E1584" s="25">
        <v>1000</v>
      </c>
      <c r="F1584" s="25">
        <v>800</v>
      </c>
    </row>
    <row r="1585" spans="1:6" s="26" customFormat="1" ht="30" x14ac:dyDescent="0.2">
      <c r="A1585" s="19" t="s">
        <v>2828</v>
      </c>
      <c r="B1585" s="24" t="s">
        <v>2829</v>
      </c>
      <c r="C1585" s="19">
        <v>2018</v>
      </c>
      <c r="D1585" s="19">
        <v>2023</v>
      </c>
      <c r="E1585" s="25">
        <v>9660.6</v>
      </c>
      <c r="F1585" s="25">
        <v>500</v>
      </c>
    </row>
    <row r="1586" spans="1:6" s="26" customFormat="1" x14ac:dyDescent="0.2">
      <c r="A1586" s="19" t="s">
        <v>2830</v>
      </c>
      <c r="B1586" s="24" t="s">
        <v>2831</v>
      </c>
      <c r="C1586" s="19">
        <v>2021</v>
      </c>
      <c r="D1586" s="19">
        <v>2022</v>
      </c>
      <c r="E1586" s="25">
        <v>882.1</v>
      </c>
      <c r="F1586" s="25">
        <v>682.1</v>
      </c>
    </row>
    <row r="1587" spans="1:6" s="26" customFormat="1" x14ac:dyDescent="0.2">
      <c r="A1587" s="19" t="s">
        <v>2832</v>
      </c>
      <c r="B1587" s="24" t="s">
        <v>2833</v>
      </c>
      <c r="C1587" s="19">
        <v>2020</v>
      </c>
      <c r="D1587" s="19">
        <v>2023</v>
      </c>
      <c r="E1587" s="25">
        <v>716.2</v>
      </c>
      <c r="F1587" s="25">
        <v>216.2</v>
      </c>
    </row>
    <row r="1588" spans="1:6" s="26" customFormat="1" ht="30" x14ac:dyDescent="0.2">
      <c r="A1588" s="19" t="s">
        <v>2834</v>
      </c>
      <c r="B1588" s="24" t="s">
        <v>2835</v>
      </c>
      <c r="C1588" s="19">
        <v>2020</v>
      </c>
      <c r="D1588" s="19">
        <v>2022</v>
      </c>
      <c r="E1588" s="25">
        <v>448.7</v>
      </c>
      <c r="F1588" s="25">
        <v>45.74</v>
      </c>
    </row>
    <row r="1589" spans="1:6" s="26" customFormat="1" ht="30" x14ac:dyDescent="0.2">
      <c r="A1589" s="19" t="s">
        <v>2836</v>
      </c>
      <c r="B1589" s="24" t="s">
        <v>2837</v>
      </c>
      <c r="C1589" s="19">
        <v>2021</v>
      </c>
      <c r="D1589" s="19">
        <v>2022</v>
      </c>
      <c r="E1589" s="25">
        <v>825</v>
      </c>
      <c r="F1589" s="25">
        <v>525</v>
      </c>
    </row>
    <row r="1590" spans="1:6" s="26" customFormat="1" ht="30" x14ac:dyDescent="0.2">
      <c r="A1590" s="19" t="s">
        <v>2838</v>
      </c>
      <c r="B1590" s="24" t="s">
        <v>2839</v>
      </c>
      <c r="C1590" s="19">
        <v>2020</v>
      </c>
      <c r="D1590" s="19">
        <v>2022</v>
      </c>
      <c r="E1590" s="25">
        <v>279.89999999999998</v>
      </c>
      <c r="F1590" s="25">
        <v>45.7</v>
      </c>
    </row>
    <row r="1591" spans="1:6" s="26" customFormat="1" x14ac:dyDescent="0.2">
      <c r="A1591" s="19" t="s">
        <v>2840</v>
      </c>
      <c r="B1591" s="24" t="s">
        <v>2841</v>
      </c>
      <c r="C1591" s="19">
        <v>2020</v>
      </c>
      <c r="D1591" s="19">
        <v>2022</v>
      </c>
      <c r="E1591" s="25">
        <v>472.5</v>
      </c>
      <c r="F1591" s="25">
        <v>4.420929000000001</v>
      </c>
    </row>
    <row r="1592" spans="1:6" s="26" customFormat="1" x14ac:dyDescent="0.2">
      <c r="A1592" s="19" t="s">
        <v>2842</v>
      </c>
      <c r="B1592" s="24" t="s">
        <v>2843</v>
      </c>
      <c r="C1592" s="19">
        <v>2019</v>
      </c>
      <c r="D1592" s="19">
        <v>2022</v>
      </c>
      <c r="E1592" s="25">
        <v>250</v>
      </c>
      <c r="F1592" s="25">
        <v>12.5</v>
      </c>
    </row>
    <row r="1593" spans="1:6" s="26" customFormat="1" ht="30" x14ac:dyDescent="0.2">
      <c r="A1593" s="19" t="s">
        <v>2844</v>
      </c>
      <c r="B1593" s="24" t="s">
        <v>2845</v>
      </c>
      <c r="C1593" s="19">
        <v>2020</v>
      </c>
      <c r="D1593" s="19">
        <v>2022</v>
      </c>
      <c r="E1593" s="25">
        <v>3497.7</v>
      </c>
      <c r="F1593" s="25">
        <v>701.8</v>
      </c>
    </row>
    <row r="1594" spans="1:6" s="26" customFormat="1" x14ac:dyDescent="0.2">
      <c r="A1594" s="21"/>
      <c r="B1594" s="22" t="s">
        <v>19</v>
      </c>
      <c r="C1594" s="21"/>
      <c r="D1594" s="21"/>
      <c r="E1594" s="23">
        <f t="shared" ref="E1594:F1594" si="260">SUM(E1595:E1630)</f>
        <v>161414.79999999999</v>
      </c>
      <c r="F1594" s="23">
        <f t="shared" si="260"/>
        <v>45072.6502757653</v>
      </c>
    </row>
    <row r="1595" spans="1:6" s="26" customFormat="1" ht="45" x14ac:dyDescent="0.2">
      <c r="A1595" s="19" t="s">
        <v>2846</v>
      </c>
      <c r="B1595" s="24" t="s">
        <v>2847</v>
      </c>
      <c r="C1595" s="19">
        <v>2022</v>
      </c>
      <c r="D1595" s="19">
        <v>2023</v>
      </c>
      <c r="E1595" s="25">
        <v>2300</v>
      </c>
      <c r="F1595" s="25">
        <v>900</v>
      </c>
    </row>
    <row r="1596" spans="1:6" s="26" customFormat="1" ht="30" x14ac:dyDescent="0.2">
      <c r="A1596" s="19" t="s">
        <v>2848</v>
      </c>
      <c r="B1596" s="24" t="s">
        <v>2849</v>
      </c>
      <c r="C1596" s="19">
        <v>2022</v>
      </c>
      <c r="D1596" s="19">
        <v>2023</v>
      </c>
      <c r="E1596" s="25">
        <v>3500</v>
      </c>
      <c r="F1596" s="25">
        <v>2000</v>
      </c>
    </row>
    <row r="1597" spans="1:6" s="26" customFormat="1" x14ac:dyDescent="0.2">
      <c r="A1597" s="19" t="s">
        <v>2850</v>
      </c>
      <c r="B1597" s="24" t="s">
        <v>2851</v>
      </c>
      <c r="C1597" s="19">
        <v>2022</v>
      </c>
      <c r="D1597" s="19">
        <v>2023</v>
      </c>
      <c r="E1597" s="25">
        <v>2100</v>
      </c>
      <c r="F1597" s="25">
        <v>1000</v>
      </c>
    </row>
    <row r="1598" spans="1:6" s="26" customFormat="1" ht="30" x14ac:dyDescent="0.2">
      <c r="A1598" s="19" t="s">
        <v>2852</v>
      </c>
      <c r="B1598" s="24" t="s">
        <v>2853</v>
      </c>
      <c r="C1598" s="19">
        <v>2022</v>
      </c>
      <c r="D1598" s="19">
        <v>2024</v>
      </c>
      <c r="E1598" s="25">
        <v>18031.400000000001</v>
      </c>
      <c r="F1598" s="25">
        <v>2000</v>
      </c>
    </row>
    <row r="1599" spans="1:6" s="26" customFormat="1" x14ac:dyDescent="0.2">
      <c r="A1599" s="19" t="s">
        <v>2854</v>
      </c>
      <c r="B1599" s="24" t="s">
        <v>2855</v>
      </c>
      <c r="C1599" s="19">
        <v>2022</v>
      </c>
      <c r="D1599" s="19">
        <v>2023</v>
      </c>
      <c r="E1599" s="25">
        <v>11500</v>
      </c>
      <c r="F1599" s="25">
        <v>2042.5297305128699</v>
      </c>
    </row>
    <row r="1600" spans="1:6" s="26" customFormat="1" x14ac:dyDescent="0.2">
      <c r="A1600" s="19" t="s">
        <v>2856</v>
      </c>
      <c r="B1600" s="24" t="s">
        <v>2857</v>
      </c>
      <c r="C1600" s="19">
        <v>2022</v>
      </c>
      <c r="D1600" s="19">
        <v>2023</v>
      </c>
      <c r="E1600" s="25">
        <v>4400</v>
      </c>
      <c r="F1600" s="25">
        <v>2000</v>
      </c>
    </row>
    <row r="1601" spans="1:6" s="26" customFormat="1" x14ac:dyDescent="0.2">
      <c r="A1601" s="19" t="s">
        <v>2858</v>
      </c>
      <c r="B1601" s="24" t="s">
        <v>2859</v>
      </c>
      <c r="C1601" s="19">
        <v>2022</v>
      </c>
      <c r="D1601" s="19">
        <v>2023</v>
      </c>
      <c r="E1601" s="25">
        <v>4900</v>
      </c>
      <c r="F1601" s="25">
        <v>1705</v>
      </c>
    </row>
    <row r="1602" spans="1:6" s="26" customFormat="1" ht="30" x14ac:dyDescent="0.2">
      <c r="A1602" s="19" t="s">
        <v>2860</v>
      </c>
      <c r="B1602" s="24" t="s">
        <v>2861</v>
      </c>
      <c r="C1602" s="19">
        <v>2022</v>
      </c>
      <c r="D1602" s="19">
        <v>2023</v>
      </c>
      <c r="E1602" s="25">
        <v>3500</v>
      </c>
      <c r="F1602" s="25">
        <v>2000</v>
      </c>
    </row>
    <row r="1603" spans="1:6" s="26" customFormat="1" ht="30" x14ac:dyDescent="0.2">
      <c r="A1603" s="19" t="s">
        <v>2862</v>
      </c>
      <c r="B1603" s="24" t="s">
        <v>2863</v>
      </c>
      <c r="C1603" s="19">
        <v>2022</v>
      </c>
      <c r="D1603" s="19">
        <v>2023</v>
      </c>
      <c r="E1603" s="25">
        <v>1600</v>
      </c>
      <c r="F1603" s="25">
        <v>1000</v>
      </c>
    </row>
    <row r="1604" spans="1:6" s="26" customFormat="1" ht="30" x14ac:dyDescent="0.2">
      <c r="A1604" s="19" t="s">
        <v>2864</v>
      </c>
      <c r="B1604" s="24" t="s">
        <v>2865</v>
      </c>
      <c r="C1604" s="19">
        <v>2022</v>
      </c>
      <c r="D1604" s="19">
        <v>2023</v>
      </c>
      <c r="E1604" s="25">
        <v>1600</v>
      </c>
      <c r="F1604" s="25">
        <v>1000</v>
      </c>
    </row>
    <row r="1605" spans="1:6" s="26" customFormat="1" ht="30" x14ac:dyDescent="0.2">
      <c r="A1605" s="19" t="s">
        <v>2866</v>
      </c>
      <c r="B1605" s="24" t="s">
        <v>2867</v>
      </c>
      <c r="C1605" s="19">
        <v>2022</v>
      </c>
      <c r="D1605" s="19">
        <v>2023</v>
      </c>
      <c r="E1605" s="25">
        <v>500</v>
      </c>
      <c r="F1605" s="25">
        <v>250</v>
      </c>
    </row>
    <row r="1606" spans="1:6" s="26" customFormat="1" ht="30" x14ac:dyDescent="0.2">
      <c r="A1606" s="19" t="s">
        <v>2868</v>
      </c>
      <c r="B1606" s="24" t="s">
        <v>2869</v>
      </c>
      <c r="C1606" s="19">
        <v>2022</v>
      </c>
      <c r="D1606" s="19">
        <v>2024</v>
      </c>
      <c r="E1606" s="25">
        <v>24120</v>
      </c>
      <c r="F1606" s="25">
        <v>2042.5297305128699</v>
      </c>
    </row>
    <row r="1607" spans="1:6" s="26" customFormat="1" ht="30" x14ac:dyDescent="0.2">
      <c r="A1607" s="19" t="s">
        <v>2870</v>
      </c>
      <c r="B1607" s="24" t="s">
        <v>2871</v>
      </c>
      <c r="C1607" s="27">
        <v>2022</v>
      </c>
      <c r="D1607" s="27">
        <v>2023</v>
      </c>
      <c r="E1607" s="25">
        <v>4692</v>
      </c>
      <c r="F1607" s="25">
        <v>700</v>
      </c>
    </row>
    <row r="1608" spans="1:6" s="26" customFormat="1" x14ac:dyDescent="0.2">
      <c r="A1608" s="19" t="s">
        <v>2872</v>
      </c>
      <c r="B1608" s="24" t="s">
        <v>2873</v>
      </c>
      <c r="C1608" s="27">
        <v>2022</v>
      </c>
      <c r="D1608" s="27">
        <v>2024</v>
      </c>
      <c r="E1608" s="25">
        <v>2800</v>
      </c>
      <c r="F1608" s="25">
        <v>2000</v>
      </c>
    </row>
    <row r="1609" spans="1:6" s="26" customFormat="1" x14ac:dyDescent="0.2">
      <c r="A1609" s="19" t="s">
        <v>2874</v>
      </c>
      <c r="B1609" s="24" t="s">
        <v>2875</v>
      </c>
      <c r="C1609" s="19">
        <v>2022</v>
      </c>
      <c r="D1609" s="19">
        <v>2023</v>
      </c>
      <c r="E1609" s="25">
        <v>2328.6</v>
      </c>
      <c r="F1609" s="25">
        <v>800</v>
      </c>
    </row>
    <row r="1610" spans="1:6" s="26" customFormat="1" ht="30" x14ac:dyDescent="0.2">
      <c r="A1610" s="19" t="s">
        <v>2876</v>
      </c>
      <c r="B1610" s="24" t="s">
        <v>2877</v>
      </c>
      <c r="C1610" s="19">
        <v>2022</v>
      </c>
      <c r="D1610" s="19">
        <v>2024</v>
      </c>
      <c r="E1610" s="25">
        <v>2480</v>
      </c>
      <c r="F1610" s="25">
        <v>150</v>
      </c>
    </row>
    <row r="1611" spans="1:6" s="26" customFormat="1" x14ac:dyDescent="0.2">
      <c r="A1611" s="19" t="s">
        <v>2878</v>
      </c>
      <c r="B1611" s="24" t="s">
        <v>2879</v>
      </c>
      <c r="C1611" s="19">
        <v>2022</v>
      </c>
      <c r="D1611" s="19">
        <v>2023</v>
      </c>
      <c r="E1611" s="25">
        <v>1800</v>
      </c>
      <c r="F1611" s="25">
        <v>800</v>
      </c>
    </row>
    <row r="1612" spans="1:6" s="26" customFormat="1" ht="30" x14ac:dyDescent="0.2">
      <c r="A1612" s="19" t="s">
        <v>2880</v>
      </c>
      <c r="B1612" s="24" t="s">
        <v>2881</v>
      </c>
      <c r="C1612" s="19">
        <v>2022</v>
      </c>
      <c r="D1612" s="19">
        <v>2023</v>
      </c>
      <c r="E1612" s="25">
        <v>2829.6</v>
      </c>
      <c r="F1612" s="25">
        <v>2000</v>
      </c>
    </row>
    <row r="1613" spans="1:6" s="26" customFormat="1" x14ac:dyDescent="0.2">
      <c r="A1613" s="19" t="s">
        <v>2882</v>
      </c>
      <c r="B1613" s="24" t="s">
        <v>2883</v>
      </c>
      <c r="C1613" s="19">
        <v>2022</v>
      </c>
      <c r="D1613" s="19">
        <v>2022</v>
      </c>
      <c r="E1613" s="25">
        <v>1650</v>
      </c>
      <c r="F1613" s="25">
        <v>1650</v>
      </c>
    </row>
    <row r="1614" spans="1:6" s="26" customFormat="1" x14ac:dyDescent="0.2">
      <c r="A1614" s="19" t="s">
        <v>2884</v>
      </c>
      <c r="B1614" s="24" t="s">
        <v>2885</v>
      </c>
      <c r="C1614" s="19">
        <v>2022</v>
      </c>
      <c r="D1614" s="19">
        <v>2023</v>
      </c>
      <c r="E1614" s="25">
        <v>1900</v>
      </c>
      <c r="F1614" s="25">
        <v>900</v>
      </c>
    </row>
    <row r="1615" spans="1:6" s="26" customFormat="1" ht="30" x14ac:dyDescent="0.2">
      <c r="A1615" s="19" t="s">
        <v>2886</v>
      </c>
      <c r="B1615" s="24" t="s">
        <v>2887</v>
      </c>
      <c r="C1615" s="19">
        <v>2022</v>
      </c>
      <c r="D1615" s="19">
        <v>2023</v>
      </c>
      <c r="E1615" s="25">
        <v>1500</v>
      </c>
      <c r="F1615" s="25">
        <v>600</v>
      </c>
    </row>
    <row r="1616" spans="1:6" s="26" customFormat="1" x14ac:dyDescent="0.2">
      <c r="A1616" s="19" t="s">
        <v>2888</v>
      </c>
      <c r="B1616" s="24" t="s">
        <v>2889</v>
      </c>
      <c r="C1616" s="27">
        <v>2022</v>
      </c>
      <c r="D1616" s="27">
        <v>2024</v>
      </c>
      <c r="E1616" s="25">
        <v>1418</v>
      </c>
      <c r="F1616" s="25">
        <v>100</v>
      </c>
    </row>
    <row r="1617" spans="1:6" s="26" customFormat="1" x14ac:dyDescent="0.2">
      <c r="A1617" s="19" t="s">
        <v>2890</v>
      </c>
      <c r="B1617" s="24" t="s">
        <v>2891</v>
      </c>
      <c r="C1617" s="19">
        <v>2022</v>
      </c>
      <c r="D1617" s="19">
        <v>2023</v>
      </c>
      <c r="E1617" s="25">
        <v>1152.2</v>
      </c>
      <c r="F1617" s="25">
        <v>500</v>
      </c>
    </row>
    <row r="1618" spans="1:6" s="26" customFormat="1" ht="30" x14ac:dyDescent="0.2">
      <c r="A1618" s="19" t="s">
        <v>2892</v>
      </c>
      <c r="B1618" s="24" t="s">
        <v>2893</v>
      </c>
      <c r="C1618" s="19">
        <v>2022</v>
      </c>
      <c r="D1618" s="19">
        <v>2022</v>
      </c>
      <c r="E1618" s="25">
        <v>513</v>
      </c>
      <c r="F1618" s="25">
        <v>513</v>
      </c>
    </row>
    <row r="1619" spans="1:6" s="26" customFormat="1" ht="30" x14ac:dyDescent="0.2">
      <c r="A1619" s="19" t="s">
        <v>2894</v>
      </c>
      <c r="B1619" s="24" t="s">
        <v>2895</v>
      </c>
      <c r="C1619" s="19">
        <v>2022</v>
      </c>
      <c r="D1619" s="19">
        <v>2023</v>
      </c>
      <c r="E1619" s="25">
        <v>16000</v>
      </c>
      <c r="F1619" s="25">
        <v>6127.5891915386101</v>
      </c>
    </row>
    <row r="1620" spans="1:6" s="26" customFormat="1" x14ac:dyDescent="0.2">
      <c r="A1620" s="19" t="s">
        <v>2896</v>
      </c>
      <c r="B1620" s="24" t="s">
        <v>2897</v>
      </c>
      <c r="C1620" s="19">
        <v>2022</v>
      </c>
      <c r="D1620" s="19">
        <v>2023</v>
      </c>
      <c r="E1620" s="25">
        <v>1400</v>
      </c>
      <c r="F1620" s="25">
        <v>700</v>
      </c>
    </row>
    <row r="1621" spans="1:6" s="26" customFormat="1" x14ac:dyDescent="0.2">
      <c r="A1621" s="19" t="s">
        <v>2898</v>
      </c>
      <c r="B1621" s="24" t="s">
        <v>2899</v>
      </c>
      <c r="C1621" s="19">
        <v>2022</v>
      </c>
      <c r="D1621" s="19">
        <v>2023</v>
      </c>
      <c r="E1621" s="25">
        <v>2000</v>
      </c>
      <c r="F1621" s="25">
        <v>1000</v>
      </c>
    </row>
    <row r="1622" spans="1:6" s="26" customFormat="1" x14ac:dyDescent="0.2">
      <c r="A1622" s="19" t="s">
        <v>2900</v>
      </c>
      <c r="B1622" s="24" t="s">
        <v>2901</v>
      </c>
      <c r="C1622" s="19">
        <v>2022</v>
      </c>
      <c r="D1622" s="19">
        <v>2023</v>
      </c>
      <c r="E1622" s="25">
        <v>1400</v>
      </c>
      <c r="F1622" s="25">
        <v>700</v>
      </c>
    </row>
    <row r="1623" spans="1:6" s="26" customFormat="1" ht="30" x14ac:dyDescent="0.2">
      <c r="A1623" s="19" t="s">
        <v>2902</v>
      </c>
      <c r="B1623" s="24" t="s">
        <v>2903</v>
      </c>
      <c r="C1623" s="19">
        <v>2022</v>
      </c>
      <c r="D1623" s="19">
        <v>2023</v>
      </c>
      <c r="E1623" s="25">
        <v>1500</v>
      </c>
      <c r="F1623" s="25">
        <v>600</v>
      </c>
    </row>
    <row r="1624" spans="1:6" s="26" customFormat="1" ht="30" x14ac:dyDescent="0.2">
      <c r="A1624" s="19" t="s">
        <v>2904</v>
      </c>
      <c r="B1624" s="24" t="s">
        <v>2905</v>
      </c>
      <c r="C1624" s="19">
        <v>2022</v>
      </c>
      <c r="D1624" s="19">
        <v>2023</v>
      </c>
      <c r="E1624" s="25">
        <v>7900</v>
      </c>
      <c r="F1624" s="25">
        <v>1463.8129735342236</v>
      </c>
    </row>
    <row r="1625" spans="1:6" s="26" customFormat="1" ht="30" x14ac:dyDescent="0.2">
      <c r="A1625" s="19" t="s">
        <v>2906</v>
      </c>
      <c r="B1625" s="24" t="s">
        <v>2907</v>
      </c>
      <c r="C1625" s="19">
        <v>2022</v>
      </c>
      <c r="D1625" s="19">
        <v>2024</v>
      </c>
      <c r="E1625" s="25">
        <v>17300</v>
      </c>
      <c r="F1625" s="25">
        <v>2655.2886496667306</v>
      </c>
    </row>
    <row r="1626" spans="1:6" s="26" customFormat="1" x14ac:dyDescent="0.2">
      <c r="A1626" s="19" t="s">
        <v>2908</v>
      </c>
      <c r="B1626" s="24" t="s">
        <v>2909</v>
      </c>
      <c r="C1626" s="27">
        <v>2022</v>
      </c>
      <c r="D1626" s="27">
        <v>2023</v>
      </c>
      <c r="E1626" s="25">
        <v>5500</v>
      </c>
      <c r="F1626" s="25">
        <v>1572.9</v>
      </c>
    </row>
    <row r="1627" spans="1:6" s="26" customFormat="1" x14ac:dyDescent="0.2">
      <c r="A1627" s="19" t="s">
        <v>2910</v>
      </c>
      <c r="B1627" s="24" t="s">
        <v>2911</v>
      </c>
      <c r="C1627" s="27">
        <v>2022</v>
      </c>
      <c r="D1627" s="27">
        <v>2023</v>
      </c>
      <c r="E1627" s="25">
        <v>1500</v>
      </c>
      <c r="F1627" s="25">
        <v>400</v>
      </c>
    </row>
    <row r="1628" spans="1:6" s="26" customFormat="1" x14ac:dyDescent="0.2">
      <c r="A1628" s="19" t="s">
        <v>2912</v>
      </c>
      <c r="B1628" s="24" t="s">
        <v>2913</v>
      </c>
      <c r="C1628" s="27">
        <v>2022</v>
      </c>
      <c r="D1628" s="27">
        <v>2023</v>
      </c>
      <c r="E1628" s="25">
        <v>1500</v>
      </c>
      <c r="F1628" s="25">
        <v>400</v>
      </c>
    </row>
    <row r="1629" spans="1:6" s="26" customFormat="1" x14ac:dyDescent="0.2">
      <c r="A1629" s="19" t="s">
        <v>2914</v>
      </c>
      <c r="B1629" s="24" t="s">
        <v>2915</v>
      </c>
      <c r="C1629" s="27">
        <v>2022</v>
      </c>
      <c r="D1629" s="27">
        <v>2023</v>
      </c>
      <c r="E1629" s="25">
        <v>2000</v>
      </c>
      <c r="F1629" s="25">
        <v>500</v>
      </c>
    </row>
    <row r="1630" spans="1:6" s="26" customFormat="1" x14ac:dyDescent="0.2">
      <c r="A1630" s="19" t="s">
        <v>2916</v>
      </c>
      <c r="B1630" s="24" t="s">
        <v>2917</v>
      </c>
      <c r="C1630" s="27">
        <v>2022</v>
      </c>
      <c r="D1630" s="27">
        <v>2022</v>
      </c>
      <c r="E1630" s="25">
        <v>300</v>
      </c>
      <c r="F1630" s="25">
        <v>300</v>
      </c>
    </row>
    <row r="1631" spans="1:6" s="26" customFormat="1" x14ac:dyDescent="0.2">
      <c r="A1631" s="17" t="s">
        <v>2918</v>
      </c>
      <c r="B1631" s="18" t="s">
        <v>25</v>
      </c>
      <c r="C1631" s="19"/>
      <c r="D1631" s="19"/>
      <c r="E1631" s="20">
        <f t="shared" ref="E1631:F1631" si="261">E1632+E1635</f>
        <v>17244.100000000002</v>
      </c>
      <c r="F1631" s="20">
        <f t="shared" si="261"/>
        <v>5884.8080283975223</v>
      </c>
    </row>
    <row r="1632" spans="1:6" s="26" customFormat="1" x14ac:dyDescent="0.2">
      <c r="A1632" s="21"/>
      <c r="B1632" s="22" t="s">
        <v>29</v>
      </c>
      <c r="C1632" s="21"/>
      <c r="D1632" s="21"/>
      <c r="E1632" s="23">
        <f t="shared" ref="E1632:F1632" si="262">SUM(E1633:E1634)</f>
        <v>306.39999999999998</v>
      </c>
      <c r="F1632" s="23">
        <f t="shared" si="262"/>
        <v>210.381</v>
      </c>
    </row>
    <row r="1633" spans="1:6" s="26" customFormat="1" x14ac:dyDescent="0.2">
      <c r="A1633" s="19" t="s">
        <v>2919</v>
      </c>
      <c r="B1633" s="24" t="s">
        <v>2920</v>
      </c>
      <c r="C1633" s="19">
        <v>2020</v>
      </c>
      <c r="D1633" s="19">
        <v>2022</v>
      </c>
      <c r="E1633" s="25">
        <v>228.6</v>
      </c>
      <c r="F1633" s="25">
        <v>180.68100000000001</v>
      </c>
    </row>
    <row r="1634" spans="1:6" s="26" customFormat="1" ht="30" x14ac:dyDescent="0.2">
      <c r="A1634" s="19" t="s">
        <v>2921</v>
      </c>
      <c r="B1634" s="24" t="s">
        <v>2922</v>
      </c>
      <c r="C1634" s="19">
        <v>2020</v>
      </c>
      <c r="D1634" s="19">
        <v>2022</v>
      </c>
      <c r="E1634" s="25">
        <v>77.8</v>
      </c>
      <c r="F1634" s="25">
        <v>29.7</v>
      </c>
    </row>
    <row r="1635" spans="1:6" s="26" customFormat="1" x14ac:dyDescent="0.2">
      <c r="A1635" s="21"/>
      <c r="B1635" s="22" t="s">
        <v>19</v>
      </c>
      <c r="C1635" s="21"/>
      <c r="D1635" s="21"/>
      <c r="E1635" s="23">
        <f t="shared" ref="E1635:F1635" si="263">SUM(E1636:E1640)</f>
        <v>16937.7</v>
      </c>
      <c r="F1635" s="23">
        <f t="shared" si="263"/>
        <v>5674.427028397522</v>
      </c>
    </row>
    <row r="1636" spans="1:6" s="26" customFormat="1" ht="30" x14ac:dyDescent="0.2">
      <c r="A1636" s="19" t="s">
        <v>2923</v>
      </c>
      <c r="B1636" s="24" t="s">
        <v>2924</v>
      </c>
      <c r="C1636" s="19">
        <v>2022</v>
      </c>
      <c r="D1636" s="19">
        <v>2022</v>
      </c>
      <c r="E1636" s="25">
        <v>100</v>
      </c>
      <c r="F1636" s="25">
        <v>100</v>
      </c>
    </row>
    <row r="1637" spans="1:6" s="26" customFormat="1" ht="30" x14ac:dyDescent="0.2">
      <c r="A1637" s="19" t="s">
        <v>2925</v>
      </c>
      <c r="B1637" s="24" t="s">
        <v>2926</v>
      </c>
      <c r="C1637" s="19">
        <v>2022</v>
      </c>
      <c r="D1637" s="19">
        <v>2023</v>
      </c>
      <c r="E1637" s="25">
        <v>2735</v>
      </c>
      <c r="F1637" s="25">
        <v>1531.8972978846525</v>
      </c>
    </row>
    <row r="1638" spans="1:6" s="26" customFormat="1" x14ac:dyDescent="0.2">
      <c r="A1638" s="19" t="s">
        <v>2927</v>
      </c>
      <c r="B1638" s="24" t="s">
        <v>2928</v>
      </c>
      <c r="C1638" s="19">
        <v>2022</v>
      </c>
      <c r="D1638" s="19">
        <v>2022</v>
      </c>
      <c r="E1638" s="25">
        <v>1000</v>
      </c>
      <c r="F1638" s="25">
        <v>1000</v>
      </c>
    </row>
    <row r="1639" spans="1:6" s="26" customFormat="1" ht="30" x14ac:dyDescent="0.2">
      <c r="A1639" s="19" t="s">
        <v>2929</v>
      </c>
      <c r="B1639" s="24" t="s">
        <v>2930</v>
      </c>
      <c r="C1639" s="19">
        <v>2022</v>
      </c>
      <c r="D1639" s="19">
        <v>2024</v>
      </c>
      <c r="E1639" s="25">
        <v>12102.7</v>
      </c>
      <c r="F1639" s="25">
        <v>2042.5297305128699</v>
      </c>
    </row>
    <row r="1640" spans="1:6" s="26" customFormat="1" ht="30" x14ac:dyDescent="0.2">
      <c r="A1640" s="19" t="s">
        <v>2931</v>
      </c>
      <c r="B1640" s="24" t="s">
        <v>2932</v>
      </c>
      <c r="C1640" s="27">
        <v>2022</v>
      </c>
      <c r="D1640" s="27">
        <v>2022</v>
      </c>
      <c r="E1640" s="25">
        <v>1000</v>
      </c>
      <c r="F1640" s="25">
        <v>1000</v>
      </c>
    </row>
    <row r="1641" spans="1:6" s="26" customFormat="1" x14ac:dyDescent="0.2">
      <c r="A1641" s="17" t="s">
        <v>2933</v>
      </c>
      <c r="B1641" s="18" t="s">
        <v>18</v>
      </c>
      <c r="C1641" s="19"/>
      <c r="D1641" s="19"/>
      <c r="E1641" s="20">
        <f t="shared" ref="E1641:F1641" si="264">E1642+E1649</f>
        <v>20849.599999999999</v>
      </c>
      <c r="F1641" s="20">
        <f t="shared" si="264"/>
        <v>14755.4</v>
      </c>
    </row>
    <row r="1642" spans="1:6" s="26" customFormat="1" x14ac:dyDescent="0.2">
      <c r="A1642" s="21"/>
      <c r="B1642" s="22" t="s">
        <v>29</v>
      </c>
      <c r="C1642" s="21"/>
      <c r="D1642" s="21"/>
      <c r="E1642" s="23">
        <f t="shared" ref="E1642:F1642" si="265">SUM(E1643:E1648)</f>
        <v>3974.6</v>
      </c>
      <c r="F1642" s="23">
        <f t="shared" si="265"/>
        <v>1900.3999999999999</v>
      </c>
    </row>
    <row r="1643" spans="1:6" s="26" customFormat="1" x14ac:dyDescent="0.2">
      <c r="A1643" s="19" t="s">
        <v>2934</v>
      </c>
      <c r="B1643" s="24" t="s">
        <v>2935</v>
      </c>
      <c r="C1643" s="19">
        <v>2020</v>
      </c>
      <c r="D1643" s="19">
        <v>2022</v>
      </c>
      <c r="E1643" s="25">
        <v>500</v>
      </c>
      <c r="F1643" s="25">
        <v>150</v>
      </c>
    </row>
    <row r="1644" spans="1:6" s="26" customFormat="1" ht="30" x14ac:dyDescent="0.2">
      <c r="A1644" s="19" t="s">
        <v>2936</v>
      </c>
      <c r="B1644" s="24" t="s">
        <v>2937</v>
      </c>
      <c r="C1644" s="19">
        <v>2020</v>
      </c>
      <c r="D1644" s="19">
        <v>2022</v>
      </c>
      <c r="E1644" s="25">
        <v>398.6</v>
      </c>
      <c r="F1644" s="25">
        <v>48.6</v>
      </c>
    </row>
    <row r="1645" spans="1:6" s="26" customFormat="1" ht="60" x14ac:dyDescent="0.2">
      <c r="A1645" s="19" t="s">
        <v>2938</v>
      </c>
      <c r="B1645" s="24" t="s">
        <v>2939</v>
      </c>
      <c r="C1645" s="19">
        <v>2021</v>
      </c>
      <c r="D1645" s="19">
        <v>2022</v>
      </c>
      <c r="E1645" s="25">
        <v>1189</v>
      </c>
      <c r="F1645" s="25">
        <v>1000</v>
      </c>
    </row>
    <row r="1646" spans="1:6" s="26" customFormat="1" x14ac:dyDescent="0.2">
      <c r="A1646" s="19" t="s">
        <v>2940</v>
      </c>
      <c r="B1646" s="24" t="s">
        <v>2941</v>
      </c>
      <c r="C1646" s="19">
        <v>2021</v>
      </c>
      <c r="D1646" s="19">
        <v>2022</v>
      </c>
      <c r="E1646" s="25">
        <v>787</v>
      </c>
      <c r="F1646" s="25">
        <v>587</v>
      </c>
    </row>
    <row r="1647" spans="1:6" s="26" customFormat="1" x14ac:dyDescent="0.2">
      <c r="A1647" s="19" t="s">
        <v>2942</v>
      </c>
      <c r="B1647" s="24" t="s">
        <v>2943</v>
      </c>
      <c r="C1647" s="19">
        <v>2020</v>
      </c>
      <c r="D1647" s="19">
        <v>2022</v>
      </c>
      <c r="E1647" s="25">
        <v>800</v>
      </c>
      <c r="F1647" s="25">
        <v>14.8</v>
      </c>
    </row>
    <row r="1648" spans="1:6" s="26" customFormat="1" ht="60" x14ac:dyDescent="0.2">
      <c r="A1648" s="19" t="s">
        <v>2944</v>
      </c>
      <c r="B1648" s="24" t="s">
        <v>2945</v>
      </c>
      <c r="C1648" s="19">
        <v>2021</v>
      </c>
      <c r="D1648" s="19">
        <v>2022</v>
      </c>
      <c r="E1648" s="25">
        <v>300</v>
      </c>
      <c r="F1648" s="25">
        <v>100</v>
      </c>
    </row>
    <row r="1649" spans="1:6" s="26" customFormat="1" x14ac:dyDescent="0.2">
      <c r="A1649" s="21"/>
      <c r="B1649" s="22" t="s">
        <v>19</v>
      </c>
      <c r="C1649" s="21"/>
      <c r="D1649" s="21"/>
      <c r="E1649" s="23">
        <f t="shared" ref="E1649:F1649" si="266">SUM(E1650:E1673)</f>
        <v>16875</v>
      </c>
      <c r="F1649" s="23">
        <f t="shared" si="266"/>
        <v>12855</v>
      </c>
    </row>
    <row r="1650" spans="1:6" s="26" customFormat="1" ht="45" x14ac:dyDescent="0.2">
      <c r="A1650" s="19" t="s">
        <v>2946</v>
      </c>
      <c r="B1650" s="24" t="s">
        <v>2947</v>
      </c>
      <c r="C1650" s="19">
        <v>2022</v>
      </c>
      <c r="D1650" s="19">
        <v>2022</v>
      </c>
      <c r="E1650" s="25">
        <v>1000</v>
      </c>
      <c r="F1650" s="25">
        <v>1000</v>
      </c>
    </row>
    <row r="1651" spans="1:6" s="26" customFormat="1" ht="30" x14ac:dyDescent="0.2">
      <c r="A1651" s="19" t="s">
        <v>2948</v>
      </c>
      <c r="B1651" s="24" t="s">
        <v>2949</v>
      </c>
      <c r="C1651" s="19">
        <v>2022</v>
      </c>
      <c r="D1651" s="19">
        <v>2023</v>
      </c>
      <c r="E1651" s="25">
        <v>1970</v>
      </c>
      <c r="F1651" s="25">
        <v>900</v>
      </c>
    </row>
    <row r="1652" spans="1:6" s="26" customFormat="1" x14ac:dyDescent="0.2">
      <c r="A1652" s="19" t="s">
        <v>2950</v>
      </c>
      <c r="B1652" s="24" t="s">
        <v>2951</v>
      </c>
      <c r="C1652" s="19">
        <v>2022</v>
      </c>
      <c r="D1652" s="19">
        <v>2022</v>
      </c>
      <c r="E1652" s="25">
        <v>400</v>
      </c>
      <c r="F1652" s="25">
        <v>400</v>
      </c>
    </row>
    <row r="1653" spans="1:6" s="26" customFormat="1" x14ac:dyDescent="0.2">
      <c r="A1653" s="19" t="s">
        <v>2952</v>
      </c>
      <c r="B1653" s="24" t="s">
        <v>2953</v>
      </c>
      <c r="C1653" s="19">
        <v>2022</v>
      </c>
      <c r="D1653" s="19">
        <v>2022</v>
      </c>
      <c r="E1653" s="25">
        <v>600</v>
      </c>
      <c r="F1653" s="25">
        <v>600</v>
      </c>
    </row>
    <row r="1654" spans="1:6" s="26" customFormat="1" ht="30" x14ac:dyDescent="0.2">
      <c r="A1654" s="19" t="s">
        <v>2954</v>
      </c>
      <c r="B1654" s="24" t="s">
        <v>2955</v>
      </c>
      <c r="C1654" s="19">
        <v>2022</v>
      </c>
      <c r="D1654" s="19">
        <v>2022</v>
      </c>
      <c r="E1654" s="25">
        <v>500</v>
      </c>
      <c r="F1654" s="25">
        <v>500</v>
      </c>
    </row>
    <row r="1655" spans="1:6" s="26" customFormat="1" ht="30" x14ac:dyDescent="0.2">
      <c r="A1655" s="19" t="s">
        <v>2956</v>
      </c>
      <c r="B1655" s="24" t="s">
        <v>2957</v>
      </c>
      <c r="C1655" s="19">
        <v>2022</v>
      </c>
      <c r="D1655" s="19">
        <v>2022</v>
      </c>
      <c r="E1655" s="25">
        <v>500</v>
      </c>
      <c r="F1655" s="25">
        <v>500</v>
      </c>
    </row>
    <row r="1656" spans="1:6" s="26" customFormat="1" ht="30" x14ac:dyDescent="0.2">
      <c r="A1656" s="19" t="s">
        <v>2958</v>
      </c>
      <c r="B1656" s="24" t="s">
        <v>2959</v>
      </c>
      <c r="C1656" s="27">
        <v>2022</v>
      </c>
      <c r="D1656" s="27">
        <v>2023</v>
      </c>
      <c r="E1656" s="25">
        <v>740</v>
      </c>
      <c r="F1656" s="25">
        <v>370</v>
      </c>
    </row>
    <row r="1657" spans="1:6" s="26" customFormat="1" ht="30" x14ac:dyDescent="0.2">
      <c r="A1657" s="19" t="s">
        <v>2960</v>
      </c>
      <c r="B1657" s="24" t="s">
        <v>2961</v>
      </c>
      <c r="C1657" s="27">
        <v>2022</v>
      </c>
      <c r="D1657" s="27">
        <v>2023</v>
      </c>
      <c r="E1657" s="25">
        <v>1950</v>
      </c>
      <c r="F1657" s="25">
        <v>920</v>
      </c>
    </row>
    <row r="1658" spans="1:6" s="26" customFormat="1" x14ac:dyDescent="0.2">
      <c r="A1658" s="19" t="s">
        <v>2962</v>
      </c>
      <c r="B1658" s="24" t="s">
        <v>2963</v>
      </c>
      <c r="C1658" s="19">
        <v>2022</v>
      </c>
      <c r="D1658" s="19">
        <v>2023</v>
      </c>
      <c r="E1658" s="25">
        <v>1700</v>
      </c>
      <c r="F1658" s="25">
        <v>700</v>
      </c>
    </row>
    <row r="1659" spans="1:6" s="26" customFormat="1" x14ac:dyDescent="0.2">
      <c r="A1659" s="19" t="s">
        <v>2964</v>
      </c>
      <c r="B1659" s="24" t="s">
        <v>2965</v>
      </c>
      <c r="C1659" s="27">
        <v>2022</v>
      </c>
      <c r="D1659" s="27">
        <v>2022</v>
      </c>
      <c r="E1659" s="25">
        <v>2000</v>
      </c>
      <c r="F1659" s="25">
        <v>2000</v>
      </c>
    </row>
    <row r="1660" spans="1:6" s="26" customFormat="1" x14ac:dyDescent="0.2">
      <c r="A1660" s="19" t="s">
        <v>2966</v>
      </c>
      <c r="B1660" s="24" t="s">
        <v>2967</v>
      </c>
      <c r="C1660" s="19">
        <v>2022</v>
      </c>
      <c r="D1660" s="19">
        <v>2022</v>
      </c>
      <c r="E1660" s="25">
        <v>150</v>
      </c>
      <c r="F1660" s="25">
        <v>150</v>
      </c>
    </row>
    <row r="1661" spans="1:6" s="26" customFormat="1" ht="30" x14ac:dyDescent="0.2">
      <c r="A1661" s="19" t="s">
        <v>2968</v>
      </c>
      <c r="B1661" s="24" t="s">
        <v>2969</v>
      </c>
      <c r="C1661" s="19">
        <v>2022</v>
      </c>
      <c r="D1661" s="19">
        <v>2023</v>
      </c>
      <c r="E1661" s="25">
        <v>450</v>
      </c>
      <c r="F1661" s="25">
        <v>300</v>
      </c>
    </row>
    <row r="1662" spans="1:6" s="26" customFormat="1" ht="30" x14ac:dyDescent="0.2">
      <c r="A1662" s="19" t="s">
        <v>2970</v>
      </c>
      <c r="B1662" s="24" t="s">
        <v>2971</v>
      </c>
      <c r="C1662" s="19">
        <v>2022</v>
      </c>
      <c r="D1662" s="19">
        <v>2022</v>
      </c>
      <c r="E1662" s="25">
        <v>500</v>
      </c>
      <c r="F1662" s="25">
        <v>500</v>
      </c>
    </row>
    <row r="1663" spans="1:6" s="26" customFormat="1" ht="30" x14ac:dyDescent="0.2">
      <c r="A1663" s="19" t="s">
        <v>2972</v>
      </c>
      <c r="B1663" s="24" t="s">
        <v>2973</v>
      </c>
      <c r="C1663" s="19">
        <v>2022</v>
      </c>
      <c r="D1663" s="19">
        <v>2023</v>
      </c>
      <c r="E1663" s="25">
        <v>900</v>
      </c>
      <c r="F1663" s="25">
        <v>500</v>
      </c>
    </row>
    <row r="1664" spans="1:6" s="26" customFormat="1" ht="30" x14ac:dyDescent="0.2">
      <c r="A1664" s="19" t="s">
        <v>2974</v>
      </c>
      <c r="B1664" s="24" t="s">
        <v>2975</v>
      </c>
      <c r="C1664" s="19">
        <v>2022</v>
      </c>
      <c r="D1664" s="19">
        <v>2022</v>
      </c>
      <c r="E1664" s="25">
        <v>400</v>
      </c>
      <c r="F1664" s="25">
        <v>400</v>
      </c>
    </row>
    <row r="1665" spans="1:6" s="26" customFormat="1" ht="30" x14ac:dyDescent="0.2">
      <c r="A1665" s="19" t="s">
        <v>2976</v>
      </c>
      <c r="B1665" s="24" t="s">
        <v>2977</v>
      </c>
      <c r="C1665" s="19">
        <v>2022</v>
      </c>
      <c r="D1665" s="19">
        <v>2022</v>
      </c>
      <c r="E1665" s="25">
        <v>500</v>
      </c>
      <c r="F1665" s="25">
        <v>500</v>
      </c>
    </row>
    <row r="1666" spans="1:6" s="26" customFormat="1" ht="30" x14ac:dyDescent="0.2">
      <c r="A1666" s="19" t="s">
        <v>2978</v>
      </c>
      <c r="B1666" s="24" t="s">
        <v>2979</v>
      </c>
      <c r="C1666" s="27">
        <v>2022</v>
      </c>
      <c r="D1666" s="27">
        <v>2022</v>
      </c>
      <c r="E1666" s="25">
        <v>750</v>
      </c>
      <c r="F1666" s="25">
        <v>750</v>
      </c>
    </row>
    <row r="1667" spans="1:6" s="26" customFormat="1" ht="30" x14ac:dyDescent="0.2">
      <c r="A1667" s="19" t="s">
        <v>2980</v>
      </c>
      <c r="B1667" s="24" t="s">
        <v>2981</v>
      </c>
      <c r="C1667" s="27">
        <v>2022</v>
      </c>
      <c r="D1667" s="27">
        <v>2022</v>
      </c>
      <c r="E1667" s="25">
        <v>800</v>
      </c>
      <c r="F1667" s="25">
        <v>800</v>
      </c>
    </row>
    <row r="1668" spans="1:6" s="26" customFormat="1" ht="30" x14ac:dyDescent="0.2">
      <c r="A1668" s="19" t="s">
        <v>2982</v>
      </c>
      <c r="B1668" s="24" t="s">
        <v>2983</v>
      </c>
      <c r="C1668" s="27">
        <v>2022</v>
      </c>
      <c r="D1668" s="27">
        <v>2022</v>
      </c>
      <c r="E1668" s="25">
        <v>20</v>
      </c>
      <c r="F1668" s="25">
        <v>20</v>
      </c>
    </row>
    <row r="1669" spans="1:6" s="26" customFormat="1" ht="30" x14ac:dyDescent="0.2">
      <c r="A1669" s="19" t="s">
        <v>2984</v>
      </c>
      <c r="B1669" s="24" t="s">
        <v>2985</v>
      </c>
      <c r="C1669" s="27">
        <v>2022</v>
      </c>
      <c r="D1669" s="27">
        <v>2022</v>
      </c>
      <c r="E1669" s="25">
        <v>300</v>
      </c>
      <c r="F1669" s="25">
        <v>300</v>
      </c>
    </row>
    <row r="1670" spans="1:6" s="26" customFormat="1" x14ac:dyDescent="0.2">
      <c r="A1670" s="19" t="s">
        <v>2986</v>
      </c>
      <c r="B1670" s="24" t="s">
        <v>2987</v>
      </c>
      <c r="C1670" s="27">
        <v>2022</v>
      </c>
      <c r="D1670" s="27">
        <v>2022</v>
      </c>
      <c r="E1670" s="25">
        <v>350</v>
      </c>
      <c r="F1670" s="25">
        <v>350</v>
      </c>
    </row>
    <row r="1671" spans="1:6" s="26" customFormat="1" x14ac:dyDescent="0.2">
      <c r="A1671" s="19" t="s">
        <v>2988</v>
      </c>
      <c r="B1671" s="24" t="s">
        <v>2989</v>
      </c>
      <c r="C1671" s="27">
        <v>2022</v>
      </c>
      <c r="D1671" s="27">
        <v>2022</v>
      </c>
      <c r="E1671" s="25">
        <v>300</v>
      </c>
      <c r="F1671" s="25">
        <v>300</v>
      </c>
    </row>
    <row r="1672" spans="1:6" s="26" customFormat="1" ht="30" x14ac:dyDescent="0.2">
      <c r="A1672" s="19" t="s">
        <v>2990</v>
      </c>
      <c r="B1672" s="24" t="s">
        <v>2991</v>
      </c>
      <c r="C1672" s="27">
        <v>2022</v>
      </c>
      <c r="D1672" s="27">
        <v>2022</v>
      </c>
      <c r="E1672" s="25">
        <v>72</v>
      </c>
      <c r="F1672" s="25">
        <v>72</v>
      </c>
    </row>
    <row r="1673" spans="1:6" s="26" customFormat="1" ht="30" x14ac:dyDescent="0.2">
      <c r="A1673" s="19" t="s">
        <v>2992</v>
      </c>
      <c r="B1673" s="24" t="s">
        <v>2993</v>
      </c>
      <c r="C1673" s="27">
        <v>2022</v>
      </c>
      <c r="D1673" s="27">
        <v>2022</v>
      </c>
      <c r="E1673" s="25">
        <v>23</v>
      </c>
      <c r="F1673" s="25">
        <v>23</v>
      </c>
    </row>
    <row r="1674" spans="1:6" s="26" customFormat="1" x14ac:dyDescent="0.2">
      <c r="A1674" s="10" t="s">
        <v>2994</v>
      </c>
      <c r="B1674" s="11" t="s">
        <v>2995</v>
      </c>
      <c r="C1674" s="12"/>
      <c r="D1674" s="12"/>
      <c r="E1674" s="13">
        <f t="shared" ref="E1674:F1674" si="267">E1675+E1678</f>
        <v>1293</v>
      </c>
      <c r="F1674" s="13">
        <f t="shared" si="267"/>
        <v>1293</v>
      </c>
    </row>
    <row r="1675" spans="1:6" s="26" customFormat="1" x14ac:dyDescent="0.2">
      <c r="A1675" s="17" t="s">
        <v>2996</v>
      </c>
      <c r="B1675" s="18" t="s">
        <v>42</v>
      </c>
      <c r="C1675" s="19"/>
      <c r="D1675" s="19"/>
      <c r="E1675" s="20">
        <f t="shared" ref="E1675:F1675" si="268">E1676</f>
        <v>250</v>
      </c>
      <c r="F1675" s="20">
        <f t="shared" si="268"/>
        <v>250</v>
      </c>
    </row>
    <row r="1676" spans="1:6" s="26" customFormat="1" x14ac:dyDescent="0.2">
      <c r="A1676" s="21"/>
      <c r="B1676" s="22" t="s">
        <v>19</v>
      </c>
      <c r="C1676" s="21"/>
      <c r="D1676" s="21"/>
      <c r="E1676" s="23">
        <f t="shared" ref="E1676:F1676" si="269">SUM(E1677:E1677)</f>
        <v>250</v>
      </c>
      <c r="F1676" s="23">
        <f t="shared" si="269"/>
        <v>250</v>
      </c>
    </row>
    <row r="1677" spans="1:6" s="26" customFormat="1" ht="30" x14ac:dyDescent="0.2">
      <c r="A1677" s="19" t="s">
        <v>2997</v>
      </c>
      <c r="B1677" s="24" t="s">
        <v>2998</v>
      </c>
      <c r="C1677" s="19">
        <v>2022</v>
      </c>
      <c r="D1677" s="19">
        <v>2022</v>
      </c>
      <c r="E1677" s="25">
        <v>250</v>
      </c>
      <c r="F1677" s="25">
        <v>250</v>
      </c>
    </row>
    <row r="1678" spans="1:6" s="26" customFormat="1" x14ac:dyDescent="0.2">
      <c r="A1678" s="17" t="s">
        <v>2999</v>
      </c>
      <c r="B1678" s="18" t="s">
        <v>18</v>
      </c>
      <c r="C1678" s="19"/>
      <c r="D1678" s="19"/>
      <c r="E1678" s="20">
        <f t="shared" ref="E1678:F1678" si="270">E1679</f>
        <v>1043</v>
      </c>
      <c r="F1678" s="20">
        <f t="shared" si="270"/>
        <v>1043</v>
      </c>
    </row>
    <row r="1679" spans="1:6" s="26" customFormat="1" x14ac:dyDescent="0.2">
      <c r="A1679" s="21"/>
      <c r="B1679" s="22" t="s">
        <v>19</v>
      </c>
      <c r="C1679" s="21"/>
      <c r="D1679" s="21"/>
      <c r="E1679" s="23">
        <f t="shared" ref="E1679:F1679" si="271">SUM(E1680:E1680)</f>
        <v>1043</v>
      </c>
      <c r="F1679" s="23">
        <f t="shared" si="271"/>
        <v>1043</v>
      </c>
    </row>
    <row r="1680" spans="1:6" s="26" customFormat="1" ht="30" x14ac:dyDescent="0.2">
      <c r="A1680" s="19" t="s">
        <v>3000</v>
      </c>
      <c r="B1680" s="24" t="s">
        <v>3001</v>
      </c>
      <c r="C1680" s="19">
        <v>2022</v>
      </c>
      <c r="D1680" s="19">
        <v>2022</v>
      </c>
      <c r="E1680" s="25">
        <v>1043</v>
      </c>
      <c r="F1680" s="25">
        <v>1043</v>
      </c>
    </row>
    <row r="1681" spans="1:6" s="26" customFormat="1" x14ac:dyDescent="0.2">
      <c r="A1681" s="10" t="s">
        <v>3002</v>
      </c>
      <c r="B1681" s="11" t="s">
        <v>3003</v>
      </c>
      <c r="C1681" s="12"/>
      <c r="D1681" s="12"/>
      <c r="E1681" s="13">
        <f t="shared" ref="E1681:F1681" si="272">E1682+E1685</f>
        <v>4000</v>
      </c>
      <c r="F1681" s="13">
        <f t="shared" si="272"/>
        <v>4000</v>
      </c>
    </row>
    <row r="1682" spans="1:6" s="26" customFormat="1" x14ac:dyDescent="0.2">
      <c r="A1682" s="17" t="s">
        <v>3004</v>
      </c>
      <c r="B1682" s="18" t="s">
        <v>25</v>
      </c>
      <c r="C1682" s="19"/>
      <c r="D1682" s="19"/>
      <c r="E1682" s="20">
        <f t="shared" ref="E1682:F1682" si="273">E1683</f>
        <v>2000</v>
      </c>
      <c r="F1682" s="20">
        <f t="shared" si="273"/>
        <v>2000</v>
      </c>
    </row>
    <row r="1683" spans="1:6" s="26" customFormat="1" x14ac:dyDescent="0.2">
      <c r="A1683" s="21"/>
      <c r="B1683" s="22" t="s">
        <v>19</v>
      </c>
      <c r="C1683" s="21"/>
      <c r="D1683" s="21"/>
      <c r="E1683" s="23">
        <f t="shared" ref="E1683:F1683" si="274">SUM(E1684:E1684)</f>
        <v>2000</v>
      </c>
      <c r="F1683" s="23">
        <f t="shared" si="274"/>
        <v>2000</v>
      </c>
    </row>
    <row r="1684" spans="1:6" s="26" customFormat="1" x14ac:dyDescent="0.2">
      <c r="A1684" s="27" t="s">
        <v>3005</v>
      </c>
      <c r="B1684" s="24" t="s">
        <v>3006</v>
      </c>
      <c r="C1684" s="27">
        <v>2022</v>
      </c>
      <c r="D1684" s="27">
        <v>2022</v>
      </c>
      <c r="E1684" s="25">
        <v>2000</v>
      </c>
      <c r="F1684" s="25">
        <v>2000</v>
      </c>
    </row>
    <row r="1685" spans="1:6" s="26" customFormat="1" x14ac:dyDescent="0.2">
      <c r="A1685" s="17" t="s">
        <v>3007</v>
      </c>
      <c r="B1685" s="18" t="s">
        <v>18</v>
      </c>
      <c r="C1685" s="19"/>
      <c r="D1685" s="19"/>
      <c r="E1685" s="20">
        <f t="shared" ref="E1685:F1685" si="275">E1686</f>
        <v>2000</v>
      </c>
      <c r="F1685" s="20">
        <f t="shared" si="275"/>
        <v>2000</v>
      </c>
    </row>
    <row r="1686" spans="1:6" s="26" customFormat="1" x14ac:dyDescent="0.2">
      <c r="A1686" s="21"/>
      <c r="B1686" s="22" t="s">
        <v>19</v>
      </c>
      <c r="C1686" s="21"/>
      <c r="D1686" s="21"/>
      <c r="E1686" s="23">
        <f t="shared" ref="E1686:F1686" si="276">SUM(E1687:E1687)</f>
        <v>2000</v>
      </c>
      <c r="F1686" s="23">
        <f t="shared" si="276"/>
        <v>2000</v>
      </c>
    </row>
    <row r="1687" spans="1:6" s="26" customFormat="1" x14ac:dyDescent="0.2">
      <c r="A1687" s="27" t="s">
        <v>3008</v>
      </c>
      <c r="B1687" s="24" t="s">
        <v>3009</v>
      </c>
      <c r="C1687" s="27">
        <v>2022</v>
      </c>
      <c r="D1687" s="27">
        <v>2022</v>
      </c>
      <c r="E1687" s="25">
        <v>2000</v>
      </c>
      <c r="F1687" s="25">
        <v>2000</v>
      </c>
    </row>
    <row r="1688" spans="1:6" s="26" customFormat="1" x14ac:dyDescent="0.2">
      <c r="A1688" s="10" t="s">
        <v>3010</v>
      </c>
      <c r="B1688" s="11" t="s">
        <v>3011</v>
      </c>
      <c r="C1688" s="12"/>
      <c r="D1688" s="12"/>
      <c r="E1688" s="13">
        <f t="shared" ref="E1688:F1688" si="277">E1689+E1694+E1697</f>
        <v>14453.5</v>
      </c>
      <c r="F1688" s="13">
        <f t="shared" si="277"/>
        <v>6219.5</v>
      </c>
    </row>
    <row r="1689" spans="1:6" s="26" customFormat="1" x14ac:dyDescent="0.2">
      <c r="A1689" s="17" t="s">
        <v>3012</v>
      </c>
      <c r="B1689" s="18" t="s">
        <v>42</v>
      </c>
      <c r="C1689" s="19"/>
      <c r="D1689" s="19"/>
      <c r="E1689" s="20">
        <f t="shared" ref="E1689:F1689" si="278">E1690</f>
        <v>12571</v>
      </c>
      <c r="F1689" s="20">
        <f t="shared" si="278"/>
        <v>4337</v>
      </c>
    </row>
    <row r="1690" spans="1:6" s="26" customFormat="1" x14ac:dyDescent="0.2">
      <c r="A1690" s="21"/>
      <c r="B1690" s="22" t="s">
        <v>29</v>
      </c>
      <c r="C1690" s="21"/>
      <c r="D1690" s="21"/>
      <c r="E1690" s="23">
        <f t="shared" ref="E1690" si="279">SUM(E1691:E1693)</f>
        <v>12571</v>
      </c>
      <c r="F1690" s="23">
        <f t="shared" ref="F1690" si="280">SUM(F1691:F1693)</f>
        <v>4337</v>
      </c>
    </row>
    <row r="1691" spans="1:6" s="26" customFormat="1" x14ac:dyDescent="0.2">
      <c r="A1691" s="19" t="s">
        <v>3013</v>
      </c>
      <c r="B1691" s="24" t="s">
        <v>3014</v>
      </c>
      <c r="C1691" s="19">
        <v>2021</v>
      </c>
      <c r="D1691" s="19">
        <v>2023</v>
      </c>
      <c r="E1691" s="25">
        <v>2270</v>
      </c>
      <c r="F1691" s="25">
        <v>1345.7</v>
      </c>
    </row>
    <row r="1692" spans="1:6" s="26" customFormat="1" x14ac:dyDescent="0.2">
      <c r="A1692" s="19" t="s">
        <v>3015</v>
      </c>
      <c r="B1692" s="24" t="s">
        <v>3016</v>
      </c>
      <c r="C1692" s="19">
        <v>2021</v>
      </c>
      <c r="D1692" s="19">
        <v>2023</v>
      </c>
      <c r="E1692" s="25">
        <v>2300</v>
      </c>
      <c r="F1692" s="25">
        <v>937</v>
      </c>
    </row>
    <row r="1693" spans="1:6" s="26" customFormat="1" ht="30" x14ac:dyDescent="0.2">
      <c r="A1693" s="19" t="s">
        <v>3017</v>
      </c>
      <c r="B1693" s="24" t="s">
        <v>3018</v>
      </c>
      <c r="C1693" s="19">
        <v>2021</v>
      </c>
      <c r="D1693" s="19">
        <v>2022</v>
      </c>
      <c r="E1693" s="25">
        <v>8001</v>
      </c>
      <c r="F1693" s="25">
        <v>2054.3000000000002</v>
      </c>
    </row>
    <row r="1694" spans="1:6" s="26" customFormat="1" x14ac:dyDescent="0.2">
      <c r="A1694" s="17" t="s">
        <v>3019</v>
      </c>
      <c r="B1694" s="18" t="s">
        <v>25</v>
      </c>
      <c r="C1694" s="19"/>
      <c r="D1694" s="19"/>
      <c r="E1694" s="20">
        <f t="shared" ref="E1694:F1694" si="281">E1695</f>
        <v>882.5</v>
      </c>
      <c r="F1694" s="20">
        <f t="shared" si="281"/>
        <v>882.5</v>
      </c>
    </row>
    <row r="1695" spans="1:6" s="26" customFormat="1" x14ac:dyDescent="0.2">
      <c r="A1695" s="21"/>
      <c r="B1695" s="22" t="s">
        <v>19</v>
      </c>
      <c r="C1695" s="21"/>
      <c r="D1695" s="21"/>
      <c r="E1695" s="23">
        <f t="shared" ref="E1695:F1695" si="282">SUM(E1696:E1696)</f>
        <v>882.5</v>
      </c>
      <c r="F1695" s="23">
        <f t="shared" si="282"/>
        <v>882.5</v>
      </c>
    </row>
    <row r="1696" spans="1:6" s="26" customFormat="1" ht="30" x14ac:dyDescent="0.2">
      <c r="A1696" s="19" t="s">
        <v>3020</v>
      </c>
      <c r="B1696" s="24" t="s">
        <v>3021</v>
      </c>
      <c r="C1696" s="19">
        <v>2022</v>
      </c>
      <c r="D1696" s="19">
        <v>2022</v>
      </c>
      <c r="E1696" s="25">
        <v>882.5</v>
      </c>
      <c r="F1696" s="25">
        <v>882.5</v>
      </c>
    </row>
    <row r="1697" spans="1:6" s="26" customFormat="1" x14ac:dyDescent="0.2">
      <c r="A1697" s="17" t="s">
        <v>3022</v>
      </c>
      <c r="B1697" s="18" t="s">
        <v>18</v>
      </c>
      <c r="C1697" s="19"/>
      <c r="D1697" s="19"/>
      <c r="E1697" s="20">
        <f t="shared" ref="E1697:F1697" si="283">E1698</f>
        <v>1000</v>
      </c>
      <c r="F1697" s="20">
        <f t="shared" si="283"/>
        <v>1000</v>
      </c>
    </row>
    <row r="1698" spans="1:6" s="26" customFormat="1" x14ac:dyDescent="0.2">
      <c r="A1698" s="21"/>
      <c r="B1698" s="22" t="s">
        <v>19</v>
      </c>
      <c r="C1698" s="21"/>
      <c r="D1698" s="21"/>
      <c r="E1698" s="23">
        <f t="shared" ref="E1698:F1698" si="284">SUM(E1699:E1699)</f>
        <v>1000</v>
      </c>
      <c r="F1698" s="23">
        <f t="shared" si="284"/>
        <v>1000</v>
      </c>
    </row>
    <row r="1699" spans="1:6" s="26" customFormat="1" x14ac:dyDescent="0.2">
      <c r="A1699" s="19" t="s">
        <v>3023</v>
      </c>
      <c r="B1699" s="24" t="s">
        <v>3024</v>
      </c>
      <c r="C1699" s="19">
        <v>2022</v>
      </c>
      <c r="D1699" s="19">
        <v>2022</v>
      </c>
      <c r="E1699" s="25">
        <v>1000</v>
      </c>
      <c r="F1699" s="25">
        <v>1000</v>
      </c>
    </row>
    <row r="1700" spans="1:6" s="26" customFormat="1" x14ac:dyDescent="0.2">
      <c r="A1700" s="10" t="s">
        <v>3025</v>
      </c>
      <c r="B1700" s="11" t="s">
        <v>3026</v>
      </c>
      <c r="C1700" s="12"/>
      <c r="D1700" s="12"/>
      <c r="E1700" s="13">
        <f t="shared" ref="E1700:F1701" si="285">E1701</f>
        <v>2198.1999999999998</v>
      </c>
      <c r="F1700" s="13">
        <f t="shared" si="285"/>
        <v>2198.1999999999998</v>
      </c>
    </row>
    <row r="1701" spans="1:6" s="26" customFormat="1" x14ac:dyDescent="0.2">
      <c r="A1701" s="17" t="s">
        <v>3027</v>
      </c>
      <c r="B1701" s="18" t="s">
        <v>18</v>
      </c>
      <c r="C1701" s="19"/>
      <c r="D1701" s="19"/>
      <c r="E1701" s="20">
        <f t="shared" si="285"/>
        <v>2198.1999999999998</v>
      </c>
      <c r="F1701" s="20">
        <f t="shared" si="285"/>
        <v>2198.1999999999998</v>
      </c>
    </row>
    <row r="1702" spans="1:6" s="26" customFormat="1" x14ac:dyDescent="0.2">
      <c r="A1702" s="21"/>
      <c r="B1702" s="22" t="s">
        <v>19</v>
      </c>
      <c r="C1702" s="21"/>
      <c r="D1702" s="21"/>
      <c r="E1702" s="23">
        <f t="shared" ref="E1702:F1702" si="286">SUM(E1703:E1703)</f>
        <v>2198.1999999999998</v>
      </c>
      <c r="F1702" s="23">
        <f t="shared" si="286"/>
        <v>2198.1999999999998</v>
      </c>
    </row>
    <row r="1703" spans="1:6" s="26" customFormat="1" x14ac:dyDescent="0.2">
      <c r="A1703" s="19" t="s">
        <v>3028</v>
      </c>
      <c r="B1703" s="24" t="s">
        <v>3029</v>
      </c>
      <c r="C1703" s="19">
        <v>2022</v>
      </c>
      <c r="D1703" s="19">
        <v>2022</v>
      </c>
      <c r="E1703" s="25">
        <v>2198.1999999999998</v>
      </c>
      <c r="F1703" s="25">
        <v>2198.1999999999998</v>
      </c>
    </row>
    <row r="1704" spans="1:6" s="26" customFormat="1" x14ac:dyDescent="0.2">
      <c r="A1704" s="10" t="s">
        <v>3030</v>
      </c>
      <c r="B1704" s="11" t="s">
        <v>3031</v>
      </c>
      <c r="C1704" s="12"/>
      <c r="D1704" s="12"/>
      <c r="E1704" s="13">
        <f t="shared" ref="E1704:F1705" si="287">E1705</f>
        <v>1526.1</v>
      </c>
      <c r="F1704" s="13">
        <f t="shared" si="287"/>
        <v>1526.1</v>
      </c>
    </row>
    <row r="1705" spans="1:6" s="26" customFormat="1" x14ac:dyDescent="0.2">
      <c r="A1705" s="17" t="s">
        <v>3032</v>
      </c>
      <c r="B1705" s="18" t="s">
        <v>18</v>
      </c>
      <c r="C1705" s="19"/>
      <c r="D1705" s="19"/>
      <c r="E1705" s="20">
        <f t="shared" si="287"/>
        <v>1526.1</v>
      </c>
      <c r="F1705" s="20">
        <f t="shared" si="287"/>
        <v>1526.1</v>
      </c>
    </row>
    <row r="1706" spans="1:6" s="26" customFormat="1" x14ac:dyDescent="0.2">
      <c r="A1706" s="21"/>
      <c r="B1706" s="22" t="s">
        <v>19</v>
      </c>
      <c r="C1706" s="21"/>
      <c r="D1706" s="21"/>
      <c r="E1706" s="23">
        <f t="shared" ref="E1706:F1706" si="288">SUM(E1707:E1707)</f>
        <v>1526.1</v>
      </c>
      <c r="F1706" s="23">
        <f t="shared" si="288"/>
        <v>1526.1</v>
      </c>
    </row>
    <row r="1707" spans="1:6" s="26" customFormat="1" x14ac:dyDescent="0.2">
      <c r="A1707" s="19" t="s">
        <v>3033</v>
      </c>
      <c r="B1707" s="24" t="s">
        <v>3034</v>
      </c>
      <c r="C1707" s="19">
        <v>2022</v>
      </c>
      <c r="D1707" s="19">
        <v>2022</v>
      </c>
      <c r="E1707" s="25">
        <v>1526.1</v>
      </c>
      <c r="F1707" s="25">
        <v>1526.1</v>
      </c>
    </row>
    <row r="1708" spans="1:6" s="26" customFormat="1" x14ac:dyDescent="0.2">
      <c r="A1708" s="10" t="s">
        <v>3035</v>
      </c>
      <c r="B1708" s="11" t="s">
        <v>3036</v>
      </c>
      <c r="C1708" s="12"/>
      <c r="D1708" s="12"/>
      <c r="E1708" s="13">
        <f t="shared" ref="E1708:F1709" si="289">E1709</f>
        <v>1088.5999999999999</v>
      </c>
      <c r="F1708" s="13">
        <f t="shared" si="289"/>
        <v>1088.5999999999999</v>
      </c>
    </row>
    <row r="1709" spans="1:6" s="26" customFormat="1" x14ac:dyDescent="0.2">
      <c r="A1709" s="17" t="s">
        <v>3037</v>
      </c>
      <c r="B1709" s="18" t="s">
        <v>18</v>
      </c>
      <c r="C1709" s="19"/>
      <c r="D1709" s="19"/>
      <c r="E1709" s="20">
        <f t="shared" si="289"/>
        <v>1088.5999999999999</v>
      </c>
      <c r="F1709" s="20">
        <f t="shared" si="289"/>
        <v>1088.5999999999999</v>
      </c>
    </row>
    <row r="1710" spans="1:6" s="26" customFormat="1" x14ac:dyDescent="0.2">
      <c r="A1710" s="21"/>
      <c r="B1710" s="22" t="s">
        <v>19</v>
      </c>
      <c r="C1710" s="21"/>
      <c r="D1710" s="21"/>
      <c r="E1710" s="23">
        <f t="shared" ref="E1710:F1710" si="290">SUM(E1711:E1711)</f>
        <v>1088.5999999999999</v>
      </c>
      <c r="F1710" s="23">
        <f t="shared" si="290"/>
        <v>1088.5999999999999</v>
      </c>
    </row>
    <row r="1711" spans="1:6" s="26" customFormat="1" x14ac:dyDescent="0.2">
      <c r="A1711" s="27" t="s">
        <v>3038</v>
      </c>
      <c r="B1711" s="24" t="s">
        <v>3039</v>
      </c>
      <c r="C1711" s="27">
        <v>2022</v>
      </c>
      <c r="D1711" s="27">
        <v>2022</v>
      </c>
      <c r="E1711" s="25">
        <v>1088.5999999999999</v>
      </c>
      <c r="F1711" s="25">
        <v>1088.5999999999999</v>
      </c>
    </row>
    <row r="1712" spans="1:6" s="26" customFormat="1" x14ac:dyDescent="0.2">
      <c r="A1712" s="10" t="s">
        <v>3040</v>
      </c>
      <c r="B1712" s="11" t="s">
        <v>3041</v>
      </c>
      <c r="C1712" s="12"/>
      <c r="D1712" s="12"/>
      <c r="E1712" s="13">
        <f t="shared" ref="E1712:F1713" si="291">E1713</f>
        <v>1000</v>
      </c>
      <c r="F1712" s="13">
        <f t="shared" si="291"/>
        <v>1000</v>
      </c>
    </row>
    <row r="1713" spans="1:6" s="26" customFormat="1" x14ac:dyDescent="0.2">
      <c r="A1713" s="17" t="s">
        <v>3042</v>
      </c>
      <c r="B1713" s="18" t="s">
        <v>18</v>
      </c>
      <c r="C1713" s="19"/>
      <c r="D1713" s="19"/>
      <c r="E1713" s="20">
        <f t="shared" si="291"/>
        <v>1000</v>
      </c>
      <c r="F1713" s="20">
        <f t="shared" si="291"/>
        <v>1000</v>
      </c>
    </row>
    <row r="1714" spans="1:6" s="26" customFormat="1" x14ac:dyDescent="0.2">
      <c r="A1714" s="21"/>
      <c r="B1714" s="22" t="s">
        <v>19</v>
      </c>
      <c r="C1714" s="21"/>
      <c r="D1714" s="21"/>
      <c r="E1714" s="23">
        <f t="shared" ref="E1714:F1714" si="292">SUM(E1715:E1715)</f>
        <v>1000</v>
      </c>
      <c r="F1714" s="23">
        <f t="shared" si="292"/>
        <v>1000</v>
      </c>
    </row>
    <row r="1715" spans="1:6" s="26" customFormat="1" x14ac:dyDescent="0.2">
      <c r="A1715" s="27" t="s">
        <v>3043</v>
      </c>
      <c r="B1715" s="24" t="s">
        <v>3044</v>
      </c>
      <c r="C1715" s="27">
        <v>2022</v>
      </c>
      <c r="D1715" s="27">
        <v>2022</v>
      </c>
      <c r="E1715" s="25">
        <v>1000</v>
      </c>
      <c r="F1715" s="25">
        <v>1000</v>
      </c>
    </row>
    <row r="1716" spans="1:6" s="26" customFormat="1" x14ac:dyDescent="0.2">
      <c r="A1716" s="10" t="s">
        <v>3045</v>
      </c>
      <c r="B1716" s="11" t="s">
        <v>3046</v>
      </c>
      <c r="C1716" s="12"/>
      <c r="D1716" s="12"/>
      <c r="E1716" s="13">
        <f t="shared" ref="E1716:F1717" si="293">E1717</f>
        <v>330.7</v>
      </c>
      <c r="F1716" s="13">
        <f t="shared" si="293"/>
        <v>330.7</v>
      </c>
    </row>
    <row r="1717" spans="1:6" s="26" customFormat="1" x14ac:dyDescent="0.2">
      <c r="A1717" s="17" t="s">
        <v>3047</v>
      </c>
      <c r="B1717" s="18" t="s">
        <v>18</v>
      </c>
      <c r="C1717" s="19"/>
      <c r="D1717" s="19"/>
      <c r="E1717" s="20">
        <f t="shared" si="293"/>
        <v>330.7</v>
      </c>
      <c r="F1717" s="20">
        <f t="shared" si="293"/>
        <v>330.7</v>
      </c>
    </row>
    <row r="1718" spans="1:6" s="26" customFormat="1" x14ac:dyDescent="0.2">
      <c r="A1718" s="21"/>
      <c r="B1718" s="22" t="s">
        <v>19</v>
      </c>
      <c r="C1718" s="21"/>
      <c r="D1718" s="21"/>
      <c r="E1718" s="23">
        <f t="shared" ref="E1718:F1718" si="294">SUM(E1719:E1719)</f>
        <v>330.7</v>
      </c>
      <c r="F1718" s="23">
        <f t="shared" si="294"/>
        <v>330.7</v>
      </c>
    </row>
    <row r="1719" spans="1:6" s="26" customFormat="1" ht="30" x14ac:dyDescent="0.2">
      <c r="A1719" s="27" t="s">
        <v>3048</v>
      </c>
      <c r="B1719" s="24" t="s">
        <v>3049</v>
      </c>
      <c r="C1719" s="27">
        <v>2022</v>
      </c>
      <c r="D1719" s="27">
        <v>2022</v>
      </c>
      <c r="E1719" s="25">
        <v>330.7</v>
      </c>
      <c r="F1719" s="25">
        <v>330.7</v>
      </c>
    </row>
    <row r="1720" spans="1:6" s="26" customFormat="1" x14ac:dyDescent="0.2">
      <c r="A1720" s="10" t="s">
        <v>3050</v>
      </c>
      <c r="B1720" s="11" t="s">
        <v>3051</v>
      </c>
      <c r="C1720" s="12"/>
      <c r="D1720" s="12"/>
      <c r="E1720" s="13">
        <f t="shared" ref="E1720:F1721" si="295">E1721</f>
        <v>572.5</v>
      </c>
      <c r="F1720" s="13">
        <f t="shared" si="295"/>
        <v>572.5</v>
      </c>
    </row>
    <row r="1721" spans="1:6" s="26" customFormat="1" x14ac:dyDescent="0.2">
      <c r="A1721" s="17" t="s">
        <v>3052</v>
      </c>
      <c r="B1721" s="18" t="s">
        <v>18</v>
      </c>
      <c r="C1721" s="19"/>
      <c r="D1721" s="19"/>
      <c r="E1721" s="20">
        <f t="shared" si="295"/>
        <v>572.5</v>
      </c>
      <c r="F1721" s="20">
        <f t="shared" si="295"/>
        <v>572.5</v>
      </c>
    </row>
    <row r="1722" spans="1:6" s="26" customFormat="1" x14ac:dyDescent="0.2">
      <c r="A1722" s="21"/>
      <c r="B1722" s="22" t="s">
        <v>19</v>
      </c>
      <c r="C1722" s="21"/>
      <c r="D1722" s="21"/>
      <c r="E1722" s="23">
        <f t="shared" ref="E1722:F1722" si="296">SUM(E1723:E1723)</f>
        <v>572.5</v>
      </c>
      <c r="F1722" s="23">
        <f t="shared" si="296"/>
        <v>572.5</v>
      </c>
    </row>
    <row r="1723" spans="1:6" s="26" customFormat="1" ht="30" x14ac:dyDescent="0.2">
      <c r="A1723" s="27" t="s">
        <v>3053</v>
      </c>
      <c r="B1723" s="24" t="s">
        <v>3054</v>
      </c>
      <c r="C1723" s="27">
        <v>2022</v>
      </c>
      <c r="D1723" s="27">
        <v>2022</v>
      </c>
      <c r="E1723" s="25">
        <v>572.5</v>
      </c>
      <c r="F1723" s="25">
        <v>572.5</v>
      </c>
    </row>
    <row r="1724" spans="1:6" s="26" customFormat="1" x14ac:dyDescent="0.2">
      <c r="A1724" s="10" t="s">
        <v>3055</v>
      </c>
      <c r="B1724" s="11" t="s">
        <v>3056</v>
      </c>
      <c r="C1724" s="12"/>
      <c r="D1724" s="12"/>
      <c r="E1724" s="13">
        <f t="shared" ref="E1724:F1724" si="297">E1725+E1739</f>
        <v>39963.800000000003</v>
      </c>
      <c r="F1724" s="13">
        <f t="shared" si="297"/>
        <v>9462.7513522650152</v>
      </c>
    </row>
    <row r="1725" spans="1:6" s="26" customFormat="1" x14ac:dyDescent="0.2">
      <c r="A1725" s="17" t="s">
        <v>3057</v>
      </c>
      <c r="B1725" s="18" t="s">
        <v>42</v>
      </c>
      <c r="C1725" s="19"/>
      <c r="D1725" s="19"/>
      <c r="E1725" s="20">
        <f t="shared" ref="E1725:F1725" si="298">E1726+E1730</f>
        <v>15163.8</v>
      </c>
      <c r="F1725" s="20">
        <f t="shared" si="298"/>
        <v>7776.951352265015</v>
      </c>
    </row>
    <row r="1726" spans="1:6" s="26" customFormat="1" x14ac:dyDescent="0.2">
      <c r="A1726" s="21"/>
      <c r="B1726" s="22" t="s">
        <v>29</v>
      </c>
      <c r="C1726" s="21"/>
      <c r="D1726" s="21"/>
      <c r="E1726" s="23">
        <f t="shared" ref="E1726:F1726" si="299">SUM(E1727:E1729)</f>
        <v>3123.8</v>
      </c>
      <c r="F1726" s="23">
        <f t="shared" si="299"/>
        <v>1484</v>
      </c>
    </row>
    <row r="1727" spans="1:6" s="26" customFormat="1" ht="45" x14ac:dyDescent="0.2">
      <c r="A1727" s="27" t="s">
        <v>3058</v>
      </c>
      <c r="B1727" s="24" t="s">
        <v>3059</v>
      </c>
      <c r="C1727" s="27">
        <v>2021</v>
      </c>
      <c r="D1727" s="27">
        <v>2023</v>
      </c>
      <c r="E1727" s="25">
        <v>1723.8</v>
      </c>
      <c r="F1727" s="25">
        <v>1200</v>
      </c>
    </row>
    <row r="1728" spans="1:6" s="26" customFormat="1" ht="45" x14ac:dyDescent="0.2">
      <c r="A1728" s="19" t="s">
        <v>3060</v>
      </c>
      <c r="B1728" s="24" t="s">
        <v>3061</v>
      </c>
      <c r="C1728" s="19">
        <v>2020</v>
      </c>
      <c r="D1728" s="19">
        <v>2022</v>
      </c>
      <c r="E1728" s="25">
        <v>800</v>
      </c>
      <c r="F1728" s="25">
        <v>100</v>
      </c>
    </row>
    <row r="1729" spans="1:6" s="26" customFormat="1" ht="30" x14ac:dyDescent="0.2">
      <c r="A1729" s="19" t="s">
        <v>3062</v>
      </c>
      <c r="B1729" s="24" t="s">
        <v>3063</v>
      </c>
      <c r="C1729" s="19">
        <v>2021</v>
      </c>
      <c r="D1729" s="19">
        <v>2022</v>
      </c>
      <c r="E1729" s="25">
        <v>600</v>
      </c>
      <c r="F1729" s="25">
        <v>184</v>
      </c>
    </row>
    <row r="1730" spans="1:6" s="26" customFormat="1" x14ac:dyDescent="0.2">
      <c r="A1730" s="21"/>
      <c r="B1730" s="22" t="s">
        <v>19</v>
      </c>
      <c r="C1730" s="21"/>
      <c r="D1730" s="21"/>
      <c r="E1730" s="23">
        <f t="shared" ref="E1730:F1730" si="300">SUM(E1731:E1738)</f>
        <v>12040</v>
      </c>
      <c r="F1730" s="23">
        <f t="shared" si="300"/>
        <v>6292.951352265015</v>
      </c>
    </row>
    <row r="1731" spans="1:6" s="26" customFormat="1" ht="30" x14ac:dyDescent="0.2">
      <c r="A1731" s="19" t="s">
        <v>3064</v>
      </c>
      <c r="B1731" s="24" t="s">
        <v>3065</v>
      </c>
      <c r="C1731" s="19">
        <v>2022</v>
      </c>
      <c r="D1731" s="19">
        <v>2023</v>
      </c>
      <c r="E1731" s="25">
        <v>6500</v>
      </c>
      <c r="F1731" s="25">
        <v>2382.951352265015</v>
      </c>
    </row>
    <row r="1732" spans="1:6" s="26" customFormat="1" ht="30" x14ac:dyDescent="0.2">
      <c r="A1732" s="19" t="s">
        <v>3066</v>
      </c>
      <c r="B1732" s="24" t="s">
        <v>3067</v>
      </c>
      <c r="C1732" s="19">
        <v>2022</v>
      </c>
      <c r="D1732" s="19">
        <v>2022</v>
      </c>
      <c r="E1732" s="25">
        <v>300</v>
      </c>
      <c r="F1732" s="25">
        <v>300</v>
      </c>
    </row>
    <row r="1733" spans="1:6" s="26" customFormat="1" ht="30" x14ac:dyDescent="0.2">
      <c r="A1733" s="19" t="s">
        <v>3068</v>
      </c>
      <c r="B1733" s="24" t="s">
        <v>3069</v>
      </c>
      <c r="C1733" s="19">
        <v>2022</v>
      </c>
      <c r="D1733" s="19">
        <v>2023</v>
      </c>
      <c r="E1733" s="25">
        <v>540</v>
      </c>
      <c r="F1733" s="25">
        <v>360</v>
      </c>
    </row>
    <row r="1734" spans="1:6" s="26" customFormat="1" x14ac:dyDescent="0.2">
      <c r="A1734" s="19" t="s">
        <v>3070</v>
      </c>
      <c r="B1734" s="24" t="s">
        <v>3071</v>
      </c>
      <c r="C1734" s="19">
        <v>2022</v>
      </c>
      <c r="D1734" s="19">
        <v>2023</v>
      </c>
      <c r="E1734" s="25">
        <v>1500</v>
      </c>
      <c r="F1734" s="25">
        <v>750</v>
      </c>
    </row>
    <row r="1735" spans="1:6" s="26" customFormat="1" ht="45" x14ac:dyDescent="0.2">
      <c r="A1735" s="27" t="s">
        <v>3072</v>
      </c>
      <c r="B1735" s="24" t="s">
        <v>3073</v>
      </c>
      <c r="C1735" s="27">
        <v>2022</v>
      </c>
      <c r="D1735" s="27">
        <v>2022</v>
      </c>
      <c r="E1735" s="25">
        <v>800</v>
      </c>
      <c r="F1735" s="25">
        <v>800</v>
      </c>
    </row>
    <row r="1736" spans="1:6" s="26" customFormat="1" ht="30" x14ac:dyDescent="0.2">
      <c r="A1736" s="19" t="s">
        <v>3074</v>
      </c>
      <c r="B1736" s="24" t="s">
        <v>3075</v>
      </c>
      <c r="C1736" s="19">
        <v>2022</v>
      </c>
      <c r="D1736" s="19">
        <v>2023</v>
      </c>
      <c r="E1736" s="25">
        <v>1500</v>
      </c>
      <c r="F1736" s="25">
        <v>800</v>
      </c>
    </row>
    <row r="1737" spans="1:6" s="26" customFormat="1" ht="45" x14ac:dyDescent="0.2">
      <c r="A1737" s="27" t="s">
        <v>3076</v>
      </c>
      <c r="B1737" s="24" t="s">
        <v>3077</v>
      </c>
      <c r="C1737" s="27">
        <v>2022</v>
      </c>
      <c r="D1737" s="27">
        <v>2022</v>
      </c>
      <c r="E1737" s="25">
        <v>500</v>
      </c>
      <c r="F1737" s="25">
        <v>500</v>
      </c>
    </row>
    <row r="1738" spans="1:6" s="26" customFormat="1" x14ac:dyDescent="0.2">
      <c r="A1738" s="19" t="s">
        <v>3078</v>
      </c>
      <c r="B1738" s="24" t="s">
        <v>3079</v>
      </c>
      <c r="C1738" s="27">
        <v>2022</v>
      </c>
      <c r="D1738" s="27">
        <v>2022</v>
      </c>
      <c r="E1738" s="25">
        <v>400</v>
      </c>
      <c r="F1738" s="25">
        <v>400</v>
      </c>
    </row>
    <row r="1739" spans="1:6" s="26" customFormat="1" x14ac:dyDescent="0.2">
      <c r="A1739" s="17" t="s">
        <v>3080</v>
      </c>
      <c r="B1739" s="18" t="s">
        <v>18</v>
      </c>
      <c r="C1739" s="19"/>
      <c r="D1739" s="19"/>
      <c r="E1739" s="20">
        <f t="shared" ref="E1739:F1739" si="301">E1740</f>
        <v>24800</v>
      </c>
      <c r="F1739" s="20">
        <f t="shared" si="301"/>
        <v>1685.8</v>
      </c>
    </row>
    <row r="1740" spans="1:6" s="26" customFormat="1" x14ac:dyDescent="0.2">
      <c r="A1740" s="21"/>
      <c r="B1740" s="22" t="s">
        <v>29</v>
      </c>
      <c r="C1740" s="21"/>
      <c r="D1740" s="21"/>
      <c r="E1740" s="23">
        <f t="shared" ref="E1740:F1740" si="302">SUM(E1741:E1742)</f>
        <v>24800</v>
      </c>
      <c r="F1740" s="23">
        <f t="shared" si="302"/>
        <v>1685.8</v>
      </c>
    </row>
    <row r="1741" spans="1:6" s="26" customFormat="1" ht="30" x14ac:dyDescent="0.2">
      <c r="A1741" s="19" t="s">
        <v>3081</v>
      </c>
      <c r="B1741" s="24" t="s">
        <v>3082</v>
      </c>
      <c r="C1741" s="19">
        <v>2019</v>
      </c>
      <c r="D1741" s="19">
        <v>2022</v>
      </c>
      <c r="E1741" s="25">
        <v>23000</v>
      </c>
      <c r="F1741" s="25">
        <v>585.79999999999995</v>
      </c>
    </row>
    <row r="1742" spans="1:6" s="26" customFormat="1" ht="30" x14ac:dyDescent="0.2">
      <c r="A1742" s="19" t="s">
        <v>3083</v>
      </c>
      <c r="B1742" s="24" t="s">
        <v>3084</v>
      </c>
      <c r="C1742" s="19">
        <v>2021</v>
      </c>
      <c r="D1742" s="19">
        <v>2022</v>
      </c>
      <c r="E1742" s="25">
        <v>1800</v>
      </c>
      <c r="F1742" s="25">
        <v>1100</v>
      </c>
    </row>
    <row r="1743" spans="1:6" s="26" customFormat="1" x14ac:dyDescent="0.2">
      <c r="A1743" s="10" t="s">
        <v>3085</v>
      </c>
      <c r="B1743" s="11" t="s">
        <v>3086</v>
      </c>
      <c r="C1743" s="12"/>
      <c r="D1743" s="12"/>
      <c r="E1743" s="13">
        <f t="shared" ref="E1743:F1744" si="303">E1744</f>
        <v>15634.1</v>
      </c>
      <c r="F1743" s="13">
        <f t="shared" si="303"/>
        <v>1000</v>
      </c>
    </row>
    <row r="1744" spans="1:6" s="26" customFormat="1" x14ac:dyDescent="0.2">
      <c r="A1744" s="17" t="s">
        <v>3087</v>
      </c>
      <c r="B1744" s="18" t="s">
        <v>42</v>
      </c>
      <c r="C1744" s="19"/>
      <c r="D1744" s="19"/>
      <c r="E1744" s="20">
        <f t="shared" si="303"/>
        <v>15634.1</v>
      </c>
      <c r="F1744" s="20">
        <f t="shared" si="303"/>
        <v>1000</v>
      </c>
    </row>
    <row r="1745" spans="1:6" s="26" customFormat="1" x14ac:dyDescent="0.2">
      <c r="A1745" s="21"/>
      <c r="B1745" s="22" t="s">
        <v>19</v>
      </c>
      <c r="C1745" s="21"/>
      <c r="D1745" s="21"/>
      <c r="E1745" s="23">
        <f t="shared" ref="E1745:F1745" si="304">SUM(E1746:E1746)</f>
        <v>15634.1</v>
      </c>
      <c r="F1745" s="23">
        <f t="shared" si="304"/>
        <v>1000</v>
      </c>
    </row>
    <row r="1746" spans="1:6" s="26" customFormat="1" ht="30" x14ac:dyDescent="0.2">
      <c r="A1746" s="19" t="s">
        <v>3088</v>
      </c>
      <c r="B1746" s="24" t="s">
        <v>3089</v>
      </c>
      <c r="C1746" s="19">
        <v>2022</v>
      </c>
      <c r="D1746" s="19">
        <v>2024</v>
      </c>
      <c r="E1746" s="25">
        <v>15634.1</v>
      </c>
      <c r="F1746" s="25">
        <v>1000</v>
      </c>
    </row>
    <row r="1747" spans="1:6" s="26" customFormat="1" x14ac:dyDescent="0.2">
      <c r="A1747" s="10"/>
      <c r="B1747" s="11" t="s">
        <v>3090</v>
      </c>
      <c r="C1747" s="12"/>
      <c r="D1747" s="12"/>
      <c r="E1747" s="13">
        <f>E12+E24+E28+E99+E123+E169+E212+E226+E236+E257+E342+E419+E667+E1119+E1228+E1387+E1397+E1486+E1546+E1674+E1681+E1688+E1700+E1704+E1708+E1712+E1716+E1720+E1724+E1743</f>
        <v>6292735.7197226342</v>
      </c>
      <c r="F1747" s="13">
        <f>F12+F24+F28+F99+F123+F169+F212+F226+F236+F257+F342+F419+F667+F1119+F1228+F1387+F1397+F1486+F1546+F1674+F1681+F1688+F1700+F1704+F1708+F1712+F1716+F1720+F1724+F1743</f>
        <v>1957656.2056871282</v>
      </c>
    </row>
  </sheetData>
  <autoFilter ref="A11:G1747" xr:uid="{1D62A432-D739-4D25-926B-C1E4BF66F611}"/>
  <mergeCells count="9">
    <mergeCell ref="A3:F3"/>
    <mergeCell ref="A4:F4"/>
    <mergeCell ref="A6:F6"/>
    <mergeCell ref="A7:F7"/>
    <mergeCell ref="A10:A11"/>
    <mergeCell ref="B10:B11"/>
    <mergeCell ref="C10:D10"/>
    <mergeCell ref="E10:E11"/>
    <mergeCell ref="F10:F11"/>
  </mergeCells>
  <pageMargins left="0.7" right="0.7" top="0.75" bottom="0.75" header="0.3" footer="0.3"/>
  <pageSetup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UTHH orgon barih</vt:lpstr>
      <vt:lpstr>'UTHH orgon barih'!Print_Area</vt:lpstr>
      <vt:lpstr>'UTHH orgon barih'!Print_Titles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Хангал</dc:creator>
  <cp:lastModifiedBy>Microsoft Office User</cp:lastModifiedBy>
  <dcterms:created xsi:type="dcterms:W3CDTF">2022-01-28T06:17:03Z</dcterms:created>
  <dcterms:modified xsi:type="dcterms:W3CDTF">2022-01-28T08:19:24Z</dcterms:modified>
</cp:coreProperties>
</file>